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9" activeTab="14"/>
  </bookViews>
  <sheets>
    <sheet name="kiemelt ei" sheetId="1" r:id="rId1"/>
    <sheet name="kiadások önk" sheetId="2" r:id="rId2"/>
    <sheet name="bevételek önk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Tartalék" sheetId="8" r:id="rId8"/>
    <sheet name="hitelek" sheetId="9" r:id="rId9"/>
    <sheet name="finanszírozás" sheetId="10" r:id="rId10"/>
    <sheet name="szociális kiadások" sheetId="11" r:id="rId11"/>
    <sheet name="átadott" sheetId="12" r:id="rId12"/>
    <sheet name="átvett" sheetId="13" r:id="rId13"/>
    <sheet name="helyi adók" sheetId="14" r:id="rId14"/>
    <sheet name="pénzmaradvány kimutatás" sheetId="15" r:id="rId15"/>
    <sheet name="Közös Hivatal kiad." sheetId="16" r:id="rId16"/>
    <sheet name="Közös Hivatal bev." sheetId="17" r:id="rId17"/>
  </sheets>
  <definedNames>
    <definedName name="foot_4_place" localSheetId="6">'stabilitási 2'!$A$19</definedName>
    <definedName name="foot_5_place" localSheetId="6">'stabilitási 2'!#REF!</definedName>
    <definedName name="foot_53_place" localSheetId="6">'stabilitási 2'!$A$64</definedName>
    <definedName name="_xlnm.Print_Area" localSheetId="0">'kiemelt ei'!$A$1:$A$26</definedName>
  </definedNames>
  <calcPr fullCalcOnLoad="1"/>
</workbook>
</file>

<file path=xl/sharedStrings.xml><?xml version="1.0" encoding="utf-8"?>
<sst xmlns="http://schemas.openxmlformats.org/spreadsheetml/2006/main" count="1946" uniqueCount="760">
  <si>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</si>
  <si>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</si>
  <si>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</si>
  <si>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</si>
  <si>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</si>
  <si>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</si>
  <si>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</si>
  <si>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</si>
  <si>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</si>
  <si>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</si>
  <si>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</si>
  <si>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</si>
  <si>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</si>
  <si>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</si>
  <si>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</si>
  <si>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</si>
  <si>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</si>
  <si>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 xml:space="preserve">KÖLTSÉGVETÉSI ENGEDÉLYEZETT LÉTSZÁMKERETBE NEM TARTOZÓ FOGLALKOZTATOTTAK LÉTSZÁMA AZ IDŐSZAK VÉGÉN ÖSSZESEN </t>
  </si>
  <si>
    <t xml:space="preserve">kiadási módosított  előirányzat </t>
  </si>
  <si>
    <t>ebből teljesített kiadás fedezete-saját forrás</t>
  </si>
  <si>
    <t>ebből teljesített kiadás fedezete-adósságot keletkeztető ügylet</t>
  </si>
  <si>
    <t>bel- vagy külföldi irányú kötelezettség</t>
  </si>
  <si>
    <t>módosított ei. Működési célú</t>
  </si>
  <si>
    <t>módosított ei. Felhalmozási célú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</si>
  <si>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</si>
  <si>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</si>
  <si>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</si>
  <si>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</si>
  <si>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</si>
  <si>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</si>
  <si>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</si>
  <si>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</si>
  <si>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</si>
  <si>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</si>
  <si>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</si>
  <si>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</si>
  <si>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</si>
  <si>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</si>
  <si>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</si>
  <si>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</si>
  <si>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</si>
  <si>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</si>
  <si>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</si>
  <si>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</si>
  <si>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</si>
  <si>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</si>
  <si>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</si>
  <si>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</si>
  <si>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</si>
  <si>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</si>
  <si>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</si>
  <si>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</si>
  <si>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</si>
  <si>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</si>
  <si>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</si>
  <si>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</si>
  <si>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</si>
  <si>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</si>
  <si>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</si>
  <si>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</si>
  <si>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</si>
  <si>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</si>
  <si>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</si>
  <si>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</si>
  <si>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</si>
  <si>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</si>
  <si>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</si>
  <si>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</si>
  <si>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</si>
  <si>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</si>
  <si>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</si>
  <si>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</si>
  <si>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</si>
  <si>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</si>
  <si>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</si>
  <si>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</si>
  <si>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</si>
  <si>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</si>
  <si>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</si>
  <si>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</si>
  <si>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</si>
  <si>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</si>
  <si>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</si>
  <si>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</si>
  <si>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</si>
  <si>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</si>
  <si>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</si>
  <si>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</si>
  <si>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</si>
  <si>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</si>
  <si>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</si>
  <si>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</si>
  <si>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</si>
  <si>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</si>
  <si>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</si>
  <si>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</si>
  <si>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</si>
  <si>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</si>
  <si>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</si>
  <si>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</si>
  <si>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</si>
  <si>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</si>
  <si>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</si>
  <si>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</si>
  <si>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</si>
  <si>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</si>
  <si>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</si>
  <si>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</si>
  <si>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</si>
  <si>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</si>
  <si>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</si>
  <si>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</si>
  <si>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</si>
  <si>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</si>
  <si>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</si>
  <si>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</si>
  <si>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</si>
  <si>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</si>
  <si>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</si>
  <si>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</si>
  <si>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</si>
  <si>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</si>
  <si>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</si>
  <si>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</si>
  <si>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</si>
  <si>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</si>
  <si>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</si>
  <si>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</si>
  <si>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</si>
  <si>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</si>
  <si>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</si>
  <si>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</si>
  <si>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</si>
  <si>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</si>
  <si>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</si>
  <si>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</si>
  <si>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</si>
  <si>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</si>
  <si>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</si>
  <si>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</si>
  <si>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</si>
  <si>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</si>
  <si>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</si>
  <si>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</si>
  <si>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</si>
  <si>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</si>
  <si>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</si>
  <si>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</si>
  <si>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</si>
  <si>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</si>
  <si>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</si>
  <si>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</si>
  <si>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</si>
  <si>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</si>
  <si>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</si>
  <si>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</si>
  <si>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</si>
  <si>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</si>
  <si>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</si>
  <si>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</si>
  <si>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</si>
  <si>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</si>
  <si>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</si>
  <si>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</si>
  <si>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</si>
  <si>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</si>
  <si>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</si>
  <si>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</si>
  <si>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</si>
  <si>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</si>
  <si>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</si>
  <si>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</si>
  <si>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</si>
  <si>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</si>
  <si>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</si>
  <si>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</si>
  <si>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</si>
  <si>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</si>
  <si>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</si>
  <si>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</si>
  <si>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</si>
  <si>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</si>
  <si>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</si>
  <si>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</si>
  <si>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</si>
  <si>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</si>
  <si>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</si>
  <si>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</si>
  <si>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</si>
  <si>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</si>
  <si>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</si>
  <si>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</si>
  <si>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</si>
  <si>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</si>
  <si>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</si>
  <si>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</si>
  <si>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</si>
  <si>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</si>
  <si>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</si>
  <si>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</si>
  <si>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</si>
  <si>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</si>
  <si>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</si>
  <si>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</si>
  <si>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</si>
  <si>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</si>
  <si>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</si>
  <si>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</si>
  <si>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</si>
  <si>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</si>
  <si>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</si>
  <si>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</si>
  <si>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</si>
  <si>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</si>
  <si>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</si>
  <si>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</si>
  <si>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</si>
  <si>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</si>
  <si>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</si>
  <si>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</si>
  <si>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</si>
  <si>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</si>
  <si>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</si>
  <si>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</si>
  <si>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</si>
  <si>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</si>
  <si>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</si>
  <si>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</si>
  <si>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</si>
  <si>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</si>
  <si>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</si>
  <si>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</si>
  <si>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</si>
  <si>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</si>
  <si>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</si>
  <si>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</si>
  <si>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</si>
  <si>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</si>
  <si>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</si>
  <si>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</si>
  <si>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</si>
  <si>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</si>
  <si>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</si>
  <si>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</si>
  <si>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</si>
  <si>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</si>
  <si>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</si>
  <si>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</si>
  <si>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</si>
  <si>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</si>
  <si>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</si>
  <si>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</si>
  <si>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</si>
  <si>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</si>
  <si>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</si>
  <si>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</si>
  <si>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</si>
  <si>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</si>
  <si>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</si>
  <si>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</si>
  <si>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</si>
  <si>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</si>
  <si>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</si>
  <si>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</si>
  <si>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</si>
  <si>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</si>
  <si>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</si>
  <si>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</si>
  <si>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</si>
  <si>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</si>
  <si>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</si>
  <si>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</si>
  <si>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</si>
  <si>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</si>
  <si>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</si>
  <si>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</si>
  <si>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</si>
  <si>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</si>
  <si>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</si>
  <si>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</si>
  <si>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</si>
  <si>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</si>
  <si>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</si>
  <si>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</si>
  <si>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</si>
  <si>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</si>
  <si>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</si>
  <si>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</si>
  <si>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</si>
  <si>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</si>
  <si>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</si>
  <si>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</si>
  <si>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</si>
  <si>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</si>
  <si>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</si>
  <si>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</si>
  <si>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</si>
  <si>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</si>
  <si>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</si>
  <si>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</si>
  <si>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</si>
  <si>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</si>
  <si>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</si>
  <si>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</si>
  <si>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</si>
  <si>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</si>
  <si>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</si>
  <si>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</si>
  <si>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</si>
  <si>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</si>
  <si>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</si>
  <si>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</si>
  <si>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</si>
  <si>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</si>
  <si>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</si>
  <si>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</si>
  <si>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</si>
  <si>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</si>
  <si>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</si>
  <si>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</si>
  <si>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</si>
  <si>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</si>
  <si>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</si>
  <si>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</si>
  <si>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</si>
  <si>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</si>
  <si>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</si>
  <si>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</si>
  <si>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</si>
  <si>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</si>
  <si>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</si>
  <si>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</si>
  <si>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</si>
  <si>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</si>
  <si>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</si>
  <si>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</si>
  <si>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</si>
  <si>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</si>
  <si>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</si>
  <si>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</si>
  <si>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</si>
  <si>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</si>
  <si>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</si>
  <si>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</si>
  <si>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</si>
  <si>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</si>
  <si>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</si>
  <si>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</si>
  <si>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</si>
  <si>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</si>
  <si>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</si>
  <si>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</si>
  <si>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</si>
  <si>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</si>
  <si>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</si>
  <si>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</si>
  <si>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</si>
  <si>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</si>
  <si>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</si>
  <si>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</si>
  <si>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</si>
  <si>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</si>
  <si>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</si>
  <si>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</si>
  <si>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</si>
  <si>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</si>
  <si>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</si>
  <si>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</si>
  <si>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</si>
  <si>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</si>
  <si>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</si>
  <si>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</si>
  <si>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</si>
  <si>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</si>
  <si>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</si>
  <si>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</si>
  <si>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</si>
  <si>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</si>
  <si>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</si>
  <si>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</si>
  <si>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</si>
  <si>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</si>
  <si>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</si>
  <si>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</si>
  <si>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</si>
  <si>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</si>
  <si>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</si>
  <si>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</si>
  <si>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</si>
  <si>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</si>
  <si>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</si>
  <si>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</si>
  <si>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</si>
  <si>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</si>
  <si>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</si>
  <si>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</si>
  <si>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</si>
  <si>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</si>
  <si>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</si>
  <si>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</si>
  <si>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</si>
  <si>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</si>
  <si>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</si>
  <si>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</si>
  <si>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</si>
  <si>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</si>
  <si>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</si>
  <si>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</si>
  <si>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</si>
  <si>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</si>
  <si>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</si>
  <si>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</si>
  <si>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</si>
  <si>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</si>
  <si>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</si>
  <si>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</si>
  <si>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</si>
  <si>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</si>
  <si>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</si>
  <si>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</si>
  <si>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</si>
  <si>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</si>
  <si>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</si>
  <si>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</si>
  <si>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</si>
  <si>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</si>
  <si>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</si>
  <si>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</si>
  <si>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</si>
  <si>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</si>
  <si>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</si>
  <si>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</si>
  <si>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</si>
  <si>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</si>
  <si>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</si>
  <si>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</si>
  <si>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</si>
  <si>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</si>
  <si>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</si>
  <si>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</si>
  <si>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</si>
  <si>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</si>
  <si>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</si>
  <si>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</si>
  <si>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</si>
  <si>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</si>
  <si>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</si>
  <si>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</si>
  <si>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</si>
  <si>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</si>
  <si>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</si>
  <si>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</si>
  <si>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</si>
  <si>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</si>
  <si>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</si>
  <si>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</si>
  <si>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</si>
  <si>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</si>
  <si>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</si>
  <si>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</si>
  <si>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</si>
  <si>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</si>
  <si>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</si>
  <si>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</si>
  <si>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</si>
  <si>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</si>
  <si>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</si>
  <si>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</si>
  <si>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</si>
  <si>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</si>
  <si>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</si>
  <si>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</si>
  <si>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</si>
  <si>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</si>
  <si>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</si>
  <si>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</si>
  <si>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</si>
  <si>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</si>
  <si>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</si>
  <si>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</si>
  <si>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</si>
  <si>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</si>
  <si>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</si>
  <si>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</si>
  <si>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</si>
  <si>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</si>
  <si>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</si>
  <si>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</si>
  <si>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</si>
  <si>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</si>
  <si>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</si>
  <si>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</si>
  <si>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</si>
  <si>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</si>
  <si>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</si>
  <si>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</si>
  <si>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</si>
  <si>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</si>
  <si>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</si>
  <si>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</si>
  <si>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</si>
  <si>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</si>
  <si>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</si>
  <si>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</si>
  <si>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</si>
  <si>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</si>
  <si>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</si>
  <si>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</si>
  <si>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</si>
  <si>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</si>
  <si>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</si>
  <si>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</si>
  <si>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</si>
  <si>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</si>
  <si>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</si>
  <si>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</si>
  <si>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</si>
  <si>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</si>
  <si>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</si>
  <si>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</si>
  <si>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</si>
  <si>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</si>
  <si>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</si>
  <si>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</si>
  <si>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</si>
  <si>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</si>
  <si>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</si>
  <si>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</si>
  <si>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</si>
  <si>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</si>
  <si>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</si>
  <si>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</si>
  <si>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</si>
  <si>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</si>
  <si>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</si>
  <si>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</si>
  <si>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</si>
  <si>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</si>
  <si>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</si>
  <si>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</si>
  <si>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</si>
  <si>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</si>
  <si>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</si>
  <si>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</si>
  <si>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</si>
  <si>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</si>
  <si>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</si>
  <si>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</si>
  <si>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</si>
  <si>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</si>
  <si>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</si>
  <si>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</si>
  <si>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</si>
  <si>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</si>
  <si>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</si>
  <si>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</si>
  <si>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</si>
  <si>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</si>
  <si>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</si>
  <si>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</si>
  <si>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</si>
  <si>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</si>
  <si>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</si>
  <si>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</si>
  <si>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</si>
  <si>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</si>
  <si>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</si>
  <si>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</si>
  <si>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</si>
  <si>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</si>
  <si>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</si>
  <si>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</si>
  <si>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</si>
  <si>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</si>
  <si>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</si>
  <si>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</si>
  <si>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</si>
  <si>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</si>
  <si>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</si>
  <si>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</si>
  <si>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</si>
  <si>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</si>
  <si>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</si>
  <si>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</si>
  <si>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</si>
  <si>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</si>
  <si>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</si>
  <si>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</si>
  <si>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</si>
  <si>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</si>
  <si>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</si>
  <si>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</si>
  <si>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</si>
  <si>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</si>
  <si>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</si>
  <si>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</si>
  <si>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</si>
  <si>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</si>
  <si>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</si>
  <si>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</si>
  <si>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</si>
  <si>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</si>
  <si>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</si>
  <si>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</si>
  <si>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</si>
  <si>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</si>
  <si>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</si>
  <si>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</si>
  <si>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</si>
  <si>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</si>
  <si>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</si>
  <si>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</si>
  <si>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</si>
  <si>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</si>
  <si>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</si>
  <si>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</si>
  <si>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</si>
  <si>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</si>
  <si>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</si>
  <si>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</si>
  <si>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</si>
  <si>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</si>
  <si>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</si>
  <si>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</si>
  <si>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</si>
  <si>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</si>
  <si>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</si>
  <si>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</si>
  <si>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</si>
  <si>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</si>
  <si>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</si>
  <si>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</si>
  <si>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</si>
  <si>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</si>
  <si>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</si>
  <si>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</si>
  <si>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</si>
  <si>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</si>
  <si>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</si>
  <si>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</si>
  <si>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</si>
  <si>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</si>
  <si>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</si>
  <si>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</si>
  <si>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</si>
  <si>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</si>
  <si>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</si>
  <si>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</si>
  <si>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</si>
  <si>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</si>
  <si>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</si>
  <si>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rendkívüli gyerekvédelmi támogatás</t>
  </si>
  <si>
    <t>helyi pénzben nyújtott rendk. gyerekvédelmi támog.</t>
  </si>
  <si>
    <t>pénzbeli óvodáztatási támogatás</t>
  </si>
  <si>
    <t>egyéb pénzbeli juttatások kiadásai</t>
  </si>
  <si>
    <t xml:space="preserve">helyi önkormányzatok és költségvetési szerveik részére </t>
  </si>
  <si>
    <t>helyi önkormányzatok és költségvetési szerveik részére   Társulás</t>
  </si>
  <si>
    <t>helyi önkormányzatok és költségvetési sz. felh. c. visszat. kölcsön törl.</t>
  </si>
  <si>
    <t xml:space="preserve">egyéb fejezeti kezelésű előirányzatoktól </t>
  </si>
  <si>
    <t xml:space="preserve">egyéb fejezeti kezelésű előirányzatoktól műk.c.támog. </t>
  </si>
  <si>
    <t>egyéb műk. c. támog. bevételei áht. belül</t>
  </si>
  <si>
    <t>pénzügyi vállalkozásoktól (Leader)</t>
  </si>
  <si>
    <t xml:space="preserve">     ebből: állandó jeleggel végzett iparűzési tevékenység után fizetett helyi iparűzési adó</t>
  </si>
  <si>
    <t xml:space="preserve">     ebből: ideiglenes jeleggel végzett tevékenység után fizetett helyi iparűzési adó</t>
  </si>
  <si>
    <t xml:space="preserve">     ebből: belföldi gépjárművek adójának a központi költségvetést megillető része</t>
  </si>
  <si>
    <t xml:space="preserve">    ebből: belföldi gépjárművek adójának a helyi önkormányzatot megillető része</t>
  </si>
  <si>
    <t xml:space="preserve">    ebből: külföldi gépjárművek adója</t>
  </si>
  <si>
    <t xml:space="preserve">    ebből: gépjármű túlsúlydíj</t>
  </si>
  <si>
    <t xml:space="preserve">    ebből: tartózkodás után fizetett idegenforgalmi adó </t>
  </si>
  <si>
    <t xml:space="preserve">    ebből: talajterhelési díj</t>
  </si>
  <si>
    <t>szabálysértési pénz- és helyszíni bírság és a közlekedési szabályszegések után kiszabott közigazgatási bírság helyi önkormányzatot megillető része</t>
  </si>
  <si>
    <t>Helyi adó pótlék, adóbírság bevételei</t>
  </si>
  <si>
    <t>Informatikai eszközök beszerzése</t>
  </si>
  <si>
    <t>Önkorm. Lakások felújítás</t>
  </si>
  <si>
    <t>Önkormányzat belső udvar átalakítás</t>
  </si>
  <si>
    <t>eredeti</t>
  </si>
  <si>
    <t>módosított</t>
  </si>
  <si>
    <t>eredeti előirányzat</t>
  </si>
  <si>
    <t>módosított előirányzat</t>
  </si>
  <si>
    <t>B65</t>
  </si>
  <si>
    <t>Házt. felh. c. visszatér. támog. kölcs. v.tér.bevétele</t>
  </si>
  <si>
    <t>B74</t>
  </si>
  <si>
    <t>Egyéb gép, berendezés beszerzése (Konyhára)</t>
  </si>
  <si>
    <t>Önkormányzat bútor vásárlás (Hivatal)</t>
  </si>
  <si>
    <t>K48321</t>
  </si>
  <si>
    <t>K48323</t>
  </si>
  <si>
    <t>K48329</t>
  </si>
  <si>
    <t>K48331</t>
  </si>
  <si>
    <t>egyéb, az önkormányzat rendeletében megállapított juttatás(term. nyújtott átmeneti segély)</t>
  </si>
  <si>
    <t>elkülönített állami pénzalapoktól (Start)</t>
  </si>
  <si>
    <t>egyéb felhalm.c. támog.bevételei</t>
  </si>
  <si>
    <t>Egyéb működési c. átvett pénzeszköz</t>
  </si>
  <si>
    <t>Működési célú átvett pénzeszköz</t>
  </si>
  <si>
    <t>Előirányzat eredeti</t>
  </si>
  <si>
    <t>Előirányzat Módosított</t>
  </si>
  <si>
    <t>Működési kiadások összesen</t>
  </si>
  <si>
    <t>Felhalmozási kiadások összesen</t>
  </si>
  <si>
    <t>Rovat-
szám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</si>
  <si>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</si>
  <si>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</si>
  <si>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</si>
  <si>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</si>
  <si>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Működési tartalék</t>
  </si>
  <si>
    <t>Összes tartalék</t>
  </si>
  <si>
    <t>1 sz. melléklet az   /2017(....) költségvetési rendelet módosításához</t>
  </si>
  <si>
    <t>2 sz. melléklet az   /2017(....) költségvetési rendelet módosításához</t>
  </si>
  <si>
    <t>1/2 sz. melléklet az   /2017(....) költségvetési rendelet módosításához</t>
  </si>
  <si>
    <t>5 sz. melléklet az   /2017(....) költségvetési rendelet módosításához</t>
  </si>
  <si>
    <t>4/1 sz. melléklet az   /2017(....) költségvetési rendelet módosításához</t>
  </si>
  <si>
    <t>4/2 sz. melléklet az   /2017(....) költségvetési rendelet módosításához</t>
  </si>
  <si>
    <t>8 sz. melléklet az   /2017(....) költségvetési rendelet módosításához</t>
  </si>
  <si>
    <t>3 sz. melléklet az   /2017(....) költségvetési rendelet módosításához</t>
  </si>
  <si>
    <t>6 sz. melléklet az   /2017(....) költségvetési rendelet módosításához</t>
  </si>
  <si>
    <t>9 sz. melléklet az   /2017(....) költségvetési rendelet módosításához</t>
  </si>
  <si>
    <t>10 sz. melléklet az   /2017(....) költségvetési rendelet módosításához</t>
  </si>
  <si>
    <t>11 sz. melléklet az   /2017(....) költségvetési rendelet módosításához</t>
  </si>
  <si>
    <t>14 sz. melléklet az   /2017(....) költségvetési rendelet módosításához</t>
  </si>
  <si>
    <t>12. melléklet az /2017 (...) önkormányzati rendelethez</t>
  </si>
  <si>
    <t>13. sz. melléklet az /2017 (……….) önkormányzati rendelethez</t>
  </si>
  <si>
    <t>Kiadások (Ft)</t>
  </si>
  <si>
    <t>Bevételek (Ft)</t>
  </si>
  <si>
    <t>Beruházások és felújítások (Ft)</t>
  </si>
  <si>
    <t>A költségvetési év azon fejlesztései, amelyek megvalósításához a Gst. 3. § (1) bekezdése szerinti adósságot keletkeztető ügylet megkötése vált szükségessé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</si>
  <si>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</si>
  <si>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 tartalékok (Ft)</t>
  </si>
  <si>
    <t>A költségvetési hiány külső finanszírozására vagy a költségvetési többlet felhasználására szolgáló finanszírozási bevételek és kiadások működési és felhalmozási cél szerinti tagolásban (Ft)</t>
  </si>
  <si>
    <t>Irányító szervi támogatások folyósítása (Ft)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</si>
  <si>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</si>
  <si>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</si>
  <si>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</si>
  <si>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Helyi adó és egyéb közhatalmi bevételek (Ft)</t>
  </si>
  <si>
    <t>A helyi önkormányzat pénzmaradvány kimutatása (Ft)</t>
  </si>
  <si>
    <t>Önkormányzat 2016. évi költségvetési rendelet módosítás</t>
  </si>
  <si>
    <t xml:space="preserve">                                         Önkormányzat 2016. évi költségvetési rendelet módosítás</t>
  </si>
  <si>
    <t xml:space="preserve">                   Önkormányzat 2016. évi költségvetési rendelet módosítás</t>
  </si>
  <si>
    <t>Önkormányzat 2016. évi költségvetési rendelet módosítása</t>
  </si>
  <si>
    <t xml:space="preserve">                Önkormányzat 2016. évi költségvetési rendelet módosítás</t>
  </si>
  <si>
    <t xml:space="preserve">             Önkormányzat 2016. évi költségvetési rendelet módosítás</t>
  </si>
  <si>
    <t xml:space="preserve">                 Önkormányzat 2016. évi költségvetési rendelet módosítás</t>
  </si>
  <si>
    <t xml:space="preserve">           Önkormányzat 2016. évi költségvetési rendelet módosítás</t>
  </si>
  <si>
    <t xml:space="preserve">  Önkormányzat 2016. évi költségvetési rendelet módosítás</t>
  </si>
  <si>
    <t>B411</t>
  </si>
  <si>
    <t>Egyéb különbféle működési bevételek</t>
  </si>
  <si>
    <t>Házt. Felh.c. átvett p.e. bevételei</t>
  </si>
  <si>
    <t>B75</t>
  </si>
  <si>
    <t>Számítógép szoftver vásárlás</t>
  </si>
  <si>
    <t>Idegen ingatlanon végzett beruházás</t>
  </si>
  <si>
    <t>Földterület vásárlás</t>
  </si>
  <si>
    <t>Kerítés építés</t>
  </si>
  <si>
    <t>Informatikai eszközök beszerzése TV</t>
  </si>
  <si>
    <r>
      <t xml:space="preserve">Egyéb gép, berendezés </t>
    </r>
    <r>
      <rPr>
        <b/>
        <sz val="10"/>
        <color indexed="8"/>
        <rFont val="Bookman Old Style"/>
        <family val="1"/>
      </rPr>
      <t>Város és községgazdálkodáshoz</t>
    </r>
  </si>
  <si>
    <t>(Láncfűrész, Stihl, Fűnyíró traktor)</t>
  </si>
  <si>
    <t>(radiátor csere, bojler, fagyasztóláda, gáztűzhely)</t>
  </si>
  <si>
    <t xml:space="preserve">Közvilágítás Led korszerűsítés </t>
  </si>
  <si>
    <t>Hivatal tisztító meszelés+ kábel csövezés</t>
  </si>
  <si>
    <t>Pályázati önerő</t>
  </si>
  <si>
    <t>Önkormányzati útak felújítása</t>
  </si>
  <si>
    <t>Egyéb különféle működési bevétel</t>
  </si>
  <si>
    <t>Közös Hivatal  2016. évi költségvetési rendelet módosítás</t>
  </si>
  <si>
    <t>Közös Hivatal 2016. évi költségvetési rendelet módosítás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</si>
</sst>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0"/>
      <name val="Arial CE"/>
      <family val="0"/>
    </font>
    <font>
      <b/>
      <sz val="10"/>
      <color indexed="8"/>
      <name val="Arial"/>
      <family val="2"/>
    </font>
    <font>
      <i/>
      <sz val="10"/>
      <name val="Bookman Old Style"/>
      <family val="1"/>
    </font>
    <font>
      <b/>
      <sz val="11"/>
      <name val="Arial"/>
      <family val="2"/>
    </font>
    <font>
      <b/>
      <i/>
      <sz val="10"/>
      <color indexed="8"/>
      <name val="Bookman Old Style"/>
      <family val="1"/>
    </font>
    <font>
      <b/>
      <i/>
      <u val="single"/>
      <sz val="10"/>
      <color indexed="8"/>
      <name val="Bookman Old Style"/>
      <family val="1"/>
    </font>
    <font>
      <b/>
      <i/>
      <sz val="14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Bookman Old Style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Bookman Old Style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0" fontId="84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1" fillId="21" borderId="7" applyNumberFormat="0" applyFont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88" fillId="28" borderId="0" applyNumberFormat="0" applyBorder="0" applyAlignment="0" applyProtection="0"/>
    <xf numFmtId="0" fontId="89" fillId="29" borderId="8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4" fillId="0" borderId="0">
      <alignment/>
      <protection/>
    </xf>
    <xf numFmtId="0" fontId="9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3" fillId="30" borderId="0" applyNumberFormat="0" applyBorder="0" applyAlignment="0" applyProtection="0"/>
    <xf numFmtId="0" fontId="94" fillId="31" borderId="0" applyNumberFormat="0" applyBorder="0" applyAlignment="0" applyProtection="0"/>
    <xf numFmtId="0" fontId="95" fillId="29" borderId="1" applyNumberFormat="0" applyAlignment="0" applyProtection="0"/>
    <xf numFmtId="9" fontId="1" fillId="0" borderId="0" applyFont="0" applyFill="0" applyBorder="0" applyAlignment="0" applyProtection="0"/>
  </cellStyleXfs>
  <cellXfs count="330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0" xfId="43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5" borderId="10" xfId="0" applyNumberFormat="1" applyFont="1" applyFill="1" applyBorder="1" applyAlignment="1">
      <alignment horizontal="right" vertical="top" wrapText="1"/>
    </xf>
    <xf numFmtId="0" fontId="9" fillId="35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/>
    </xf>
    <xf numFmtId="0" fontId="31" fillId="0" borderId="0" xfId="0" applyFont="1" applyAlignment="1">
      <alignment wrapText="1"/>
    </xf>
    <xf numFmtId="0" fontId="32" fillId="2" borderId="10" xfId="0" applyFont="1" applyFill="1" applyBorder="1" applyAlignment="1">
      <alignment/>
    </xf>
    <xf numFmtId="165" fontId="11" fillId="2" borderId="10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165" fontId="6" fillId="4" borderId="10" xfId="0" applyNumberFormat="1" applyFont="1" applyFill="1" applyBorder="1" applyAlignment="1">
      <alignment vertical="center"/>
    </xf>
    <xf numFmtId="0" fontId="9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5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left" vertical="top" wrapText="1"/>
    </xf>
    <xf numFmtId="0" fontId="7" fillId="4" borderId="10" xfId="0" applyFont="1" applyFill="1" applyBorder="1" applyAlignment="1">
      <alignment horizontal="left" vertical="top" wrapText="1"/>
    </xf>
    <xf numFmtId="3" fontId="7" fillId="4" borderId="10" xfId="0" applyNumberFormat="1" applyFont="1" applyFill="1" applyBorder="1" applyAlignment="1">
      <alignment horizontal="right" vertical="top" wrapText="1"/>
    </xf>
    <xf numFmtId="0" fontId="10" fillId="35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 horizont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96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Font="1" applyAlignment="1">
      <alignment/>
    </xf>
    <xf numFmtId="0" fontId="96" fillId="0" borderId="10" xfId="0" applyFont="1" applyBorder="1" applyAlignment="1">
      <alignment/>
    </xf>
    <xf numFmtId="0" fontId="38" fillId="37" borderId="10" xfId="0" applyFont="1" applyFill="1" applyBorder="1" applyAlignment="1">
      <alignment/>
    </xf>
    <xf numFmtId="0" fontId="4" fillId="37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7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0" fontId="9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8" fillId="0" borderId="10" xfId="0" applyFont="1" applyBorder="1" applyAlignment="1">
      <alignment/>
    </xf>
    <xf numFmtId="0" fontId="7" fillId="32" borderId="10" xfId="0" applyFont="1" applyFill="1" applyBorder="1" applyAlignment="1">
      <alignment horizontal="left" vertical="center" wrapText="1"/>
    </xf>
    <xf numFmtId="0" fontId="98" fillId="0" borderId="0" xfId="0" applyFont="1" applyAlignment="1">
      <alignment/>
    </xf>
    <xf numFmtId="3" fontId="33" fillId="0" borderId="0" xfId="0" applyNumberFormat="1" applyFont="1" applyAlignment="1">
      <alignment/>
    </xf>
    <xf numFmtId="0" fontId="92" fillId="0" borderId="0" xfId="0" applyFont="1" applyAlignment="1">
      <alignment/>
    </xf>
    <xf numFmtId="0" fontId="36" fillId="0" borderId="0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 wrapText="1"/>
    </xf>
    <xf numFmtId="3" fontId="8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Fill="1" applyBorder="1" applyAlignment="1">
      <alignment horizontal="right" wrapText="1"/>
    </xf>
    <xf numFmtId="3" fontId="15" fillId="0" borderId="10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 horizontal="center" wrapText="1"/>
    </xf>
    <xf numFmtId="3" fontId="24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left" wrapText="1"/>
    </xf>
    <xf numFmtId="3" fontId="34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40" fillId="0" borderId="0" xfId="0" applyFont="1" applyAlignment="1">
      <alignment/>
    </xf>
    <xf numFmtId="0" fontId="100" fillId="0" borderId="0" xfId="0" applyFont="1" applyBorder="1" applyAlignment="1">
      <alignment/>
    </xf>
    <xf numFmtId="0" fontId="41" fillId="0" borderId="0" xfId="0" applyFont="1" applyAlignment="1">
      <alignment/>
    </xf>
    <xf numFmtId="0" fontId="100" fillId="0" borderId="11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3" fontId="44" fillId="38" borderId="10" xfId="0" applyNumberFormat="1" applyFont="1" applyFill="1" applyBorder="1" applyAlignment="1">
      <alignment horizontal="center" vertical="center" wrapText="1"/>
    </xf>
    <xf numFmtId="9" fontId="43" fillId="0" borderId="13" xfId="0" applyNumberFormat="1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0" fontId="101" fillId="0" borderId="0" xfId="0" applyFont="1" applyAlignment="1">
      <alignment vertical="center" wrapText="1"/>
    </xf>
    <xf numFmtId="0" fontId="101" fillId="0" borderId="0" xfId="0" applyFont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vertical="center"/>
    </xf>
    <xf numFmtId="9" fontId="100" fillId="0" borderId="13" xfId="0" applyNumberFormat="1" applyFont="1" applyBorder="1" applyAlignment="1">
      <alignment/>
    </xf>
    <xf numFmtId="165" fontId="45" fillId="0" borderId="10" xfId="0" applyNumberFormat="1" applyFont="1" applyFill="1" applyBorder="1" applyAlignment="1">
      <alignment vertical="center"/>
    </xf>
    <xf numFmtId="0" fontId="100" fillId="0" borderId="13" xfId="0" applyFont="1" applyBorder="1" applyAlignment="1">
      <alignment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165" fontId="42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165" fontId="47" fillId="0" borderId="10" xfId="0" applyNumberFormat="1" applyFont="1" applyFill="1" applyBorder="1" applyAlignment="1">
      <alignment vertical="center"/>
    </xf>
    <xf numFmtId="0" fontId="41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/>
    </xf>
    <xf numFmtId="164" fontId="41" fillId="0" borderId="10" xfId="0" applyNumberFormat="1" applyFont="1" applyFill="1" applyBorder="1" applyAlignment="1">
      <alignment horizontal="left" vertical="center"/>
    </xf>
    <xf numFmtId="3" fontId="45" fillId="0" borderId="10" xfId="0" applyNumberFormat="1" applyFont="1" applyFill="1" applyBorder="1" applyAlignment="1">
      <alignment vertical="center"/>
    </xf>
    <xf numFmtId="3" fontId="46" fillId="0" borderId="10" xfId="0" applyNumberFormat="1" applyFont="1" applyBorder="1" applyAlignment="1">
      <alignment/>
    </xf>
    <xf numFmtId="0" fontId="43" fillId="0" borderId="10" xfId="0" applyFont="1" applyFill="1" applyBorder="1" applyAlignment="1">
      <alignment horizontal="left" vertical="center"/>
    </xf>
    <xf numFmtId="3" fontId="47" fillId="0" borderId="10" xfId="0" applyNumberFormat="1" applyFont="1" applyFill="1" applyBorder="1" applyAlignment="1">
      <alignment vertical="center"/>
    </xf>
    <xf numFmtId="3" fontId="47" fillId="0" borderId="10" xfId="0" applyNumberFormat="1" applyFont="1" applyBorder="1" applyAlignment="1">
      <alignment/>
    </xf>
    <xf numFmtId="0" fontId="50" fillId="39" borderId="10" xfId="0" applyFont="1" applyFill="1" applyBorder="1" applyAlignment="1">
      <alignment/>
    </xf>
    <xf numFmtId="0" fontId="43" fillId="10" borderId="10" xfId="0" applyFont="1" applyFill="1" applyBorder="1" applyAlignment="1">
      <alignment horizontal="left" vertical="center"/>
    </xf>
    <xf numFmtId="165" fontId="29" fillId="10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52" fillId="0" borderId="10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  <xf numFmtId="0" fontId="49" fillId="1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3" fontId="100" fillId="0" borderId="0" xfId="0" applyNumberFormat="1" applyFont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/>
    </xf>
    <xf numFmtId="3" fontId="100" fillId="0" borderId="10" xfId="0" applyNumberFormat="1" applyFont="1" applyBorder="1" applyAlignment="1">
      <alignment/>
    </xf>
    <xf numFmtId="0" fontId="42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right" vertical="center"/>
    </xf>
    <xf numFmtId="0" fontId="47" fillId="0" borderId="10" xfId="0" applyFont="1" applyFill="1" applyBorder="1" applyAlignment="1">
      <alignment horizontal="left" vertical="center"/>
    </xf>
    <xf numFmtId="3" fontId="102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5" fillId="39" borderId="10" xfId="0" applyFont="1" applyFill="1" applyBorder="1" applyAlignment="1">
      <alignment/>
    </xf>
    <xf numFmtId="0" fontId="47" fillId="39" borderId="10" xfId="0" applyFont="1" applyFill="1" applyBorder="1" applyAlignment="1">
      <alignment horizontal="left" vertical="center"/>
    </xf>
    <xf numFmtId="0" fontId="56" fillId="10" borderId="10" xfId="0" applyFont="1" applyFill="1" applyBorder="1" applyAlignment="1">
      <alignment horizontal="left" vertical="center" wrapText="1"/>
    </xf>
    <xf numFmtId="0" fontId="29" fillId="10" borderId="10" xfId="0" applyFont="1" applyFill="1" applyBorder="1" applyAlignment="1">
      <alignment horizontal="left" vertical="center"/>
    </xf>
    <xf numFmtId="0" fontId="29" fillId="40" borderId="10" xfId="0" applyFont="1" applyFill="1" applyBorder="1" applyAlignment="1">
      <alignment/>
    </xf>
    <xf numFmtId="0" fontId="29" fillId="40" borderId="10" xfId="0" applyFont="1" applyFill="1" applyBorder="1" applyAlignment="1">
      <alignment horizontal="left" vertical="center"/>
    </xf>
    <xf numFmtId="0" fontId="56" fillId="10" borderId="10" xfId="0" applyFont="1" applyFill="1" applyBorder="1" applyAlignment="1">
      <alignment horizontal="left" vertical="center"/>
    </xf>
    <xf numFmtId="0" fontId="29" fillId="34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Alignment="1">
      <alignment/>
    </xf>
    <xf numFmtId="3" fontId="7" fillId="0" borderId="10" xfId="0" applyNumberFormat="1" applyFont="1" applyBorder="1" applyAlignment="1">
      <alignment horizontal="right"/>
    </xf>
    <xf numFmtId="3" fontId="10" fillId="41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horizontal="right" wrapText="1"/>
    </xf>
    <xf numFmtId="3" fontId="9" fillId="42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3" fontId="98" fillId="0" borderId="10" xfId="0" applyNumberFormat="1" applyFont="1" applyBorder="1" applyAlignment="1">
      <alignment/>
    </xf>
    <xf numFmtId="3" fontId="103" fillId="0" borderId="10" xfId="0" applyNumberFormat="1" applyFont="1" applyBorder="1" applyAlignment="1">
      <alignment/>
    </xf>
    <xf numFmtId="3" fontId="96" fillId="0" borderId="10" xfId="0" applyNumberFormat="1" applyFont="1" applyBorder="1" applyAlignment="1">
      <alignment/>
    </xf>
    <xf numFmtId="3" fontId="9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3" fontId="103" fillId="42" borderId="10" xfId="0" applyNumberFormat="1" applyFont="1" applyFill="1" applyBorder="1" applyAlignment="1">
      <alignment/>
    </xf>
    <xf numFmtId="3" fontId="7" fillId="42" borderId="10" xfId="0" applyNumberFormat="1" applyFont="1" applyFill="1" applyBorder="1" applyAlignment="1">
      <alignment/>
    </xf>
    <xf numFmtId="0" fontId="42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  <xf numFmtId="3" fontId="42" fillId="0" borderId="0" xfId="0" applyNumberFormat="1" applyFont="1" applyBorder="1" applyAlignment="1">
      <alignment wrapText="1"/>
    </xf>
    <xf numFmtId="3" fontId="51" fillId="0" borderId="10" xfId="0" applyNumberFormat="1" applyFont="1" applyFill="1" applyBorder="1" applyAlignment="1">
      <alignment horizontal="left" vertical="center" wrapText="1"/>
    </xf>
    <xf numFmtId="3" fontId="52" fillId="0" borderId="10" xfId="0" applyNumberFormat="1" applyFont="1" applyFill="1" applyBorder="1" applyAlignment="1">
      <alignment horizontal="left" vertical="center" wrapText="1"/>
    </xf>
    <xf numFmtId="3" fontId="51" fillId="0" borderId="10" xfId="0" applyNumberFormat="1" applyFont="1" applyFill="1" applyBorder="1" applyAlignment="1">
      <alignment horizontal="left" vertical="center"/>
    </xf>
    <xf numFmtId="3" fontId="52" fillId="0" borderId="10" xfId="0" applyNumberFormat="1" applyFont="1" applyFill="1" applyBorder="1" applyAlignment="1">
      <alignment horizontal="left" vertical="center"/>
    </xf>
    <xf numFmtId="3" fontId="52" fillId="0" borderId="10" xfId="0" applyNumberFormat="1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57" fillId="0" borderId="11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96" fillId="0" borderId="0" xfId="0" applyFont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12" xfId="0" applyBorder="1" applyAlignment="1">
      <alignment/>
    </xf>
    <xf numFmtId="0" fontId="4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100" fillId="0" borderId="0" xfId="0" applyFont="1" applyAlignment="1">
      <alignment horizontal="center" wrapText="1"/>
    </xf>
    <xf numFmtId="9" fontId="42" fillId="0" borderId="0" xfId="0" applyNumberFormat="1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5.57421875" style="0" customWidth="1"/>
  </cols>
  <sheetData>
    <row r="1" spans="1:9" ht="15" customHeight="1">
      <c r="A1" s="286" t="s">
        <v>732</v>
      </c>
      <c r="B1" s="287"/>
      <c r="C1" s="287"/>
      <c r="D1" s="287"/>
      <c r="E1" s="287"/>
      <c r="F1" s="287"/>
      <c r="G1" s="287"/>
      <c r="H1" s="287"/>
      <c r="I1" s="287"/>
    </row>
    <row r="2" ht="50.25" customHeight="1">
      <c r="A2" s="118" t="s">
        <v>490</v>
      </c>
    </row>
    <row r="4" spans="2:9" ht="15">
      <c r="B4" s="4"/>
      <c r="C4" s="4"/>
      <c r="D4" s="4"/>
      <c r="E4" s="4"/>
      <c r="F4" s="4"/>
      <c r="G4" s="4"/>
      <c r="H4" s="4"/>
      <c r="I4" s="4"/>
    </row>
    <row r="5" spans="1:9" ht="15">
      <c r="A5" s="39" t="s">
        <v>46</v>
      </c>
      <c r="B5" s="4"/>
      <c r="C5" s="4"/>
      <c r="D5" s="4"/>
      <c r="E5" s="4"/>
      <c r="F5" s="4"/>
      <c r="G5" s="4"/>
      <c r="H5" s="4"/>
      <c r="I5" s="4"/>
    </row>
    <row r="6" spans="1:9" ht="15">
      <c r="A6" s="39" t="s">
        <v>47</v>
      </c>
      <c r="B6" s="4"/>
      <c r="C6" s="4"/>
      <c r="D6" s="4"/>
      <c r="E6" s="4"/>
      <c r="F6" s="4"/>
      <c r="G6" s="4"/>
      <c r="H6" s="4"/>
      <c r="I6" s="4"/>
    </row>
    <row r="7" spans="1:9" ht="15">
      <c r="A7" s="39" t="s">
        <v>48</v>
      </c>
      <c r="B7" s="4"/>
      <c r="C7" s="4"/>
      <c r="D7" s="4"/>
      <c r="E7" s="4"/>
      <c r="F7" s="4"/>
      <c r="G7" s="4"/>
      <c r="H7" s="4"/>
      <c r="I7" s="4"/>
    </row>
    <row r="8" spans="1:9" ht="15">
      <c r="A8" s="39" t="s">
        <v>49</v>
      </c>
      <c r="B8" s="4"/>
      <c r="C8" s="4"/>
      <c r="D8" s="4"/>
      <c r="E8" s="4"/>
      <c r="F8" s="4"/>
      <c r="G8" s="4"/>
      <c r="H8" s="4"/>
      <c r="I8" s="4"/>
    </row>
    <row r="9" spans="1:9" ht="15">
      <c r="A9" s="39" t="s">
        <v>50</v>
      </c>
      <c r="B9" s="4"/>
      <c r="C9" s="4"/>
      <c r="D9" s="4"/>
      <c r="E9" s="4"/>
      <c r="F9" s="4"/>
      <c r="G9" s="4"/>
      <c r="H9" s="4"/>
      <c r="I9" s="4"/>
    </row>
    <row r="10" spans="1:9" ht="15">
      <c r="A10" s="39" t="s">
        <v>51</v>
      </c>
      <c r="B10" s="4"/>
      <c r="C10" s="4"/>
      <c r="D10" s="4"/>
      <c r="E10" s="4"/>
      <c r="F10" s="4"/>
      <c r="G10" s="4"/>
      <c r="H10" s="4"/>
      <c r="I10" s="4"/>
    </row>
    <row r="11" spans="1:9" ht="15">
      <c r="A11" s="39" t="s">
        <v>52</v>
      </c>
      <c r="B11" s="4"/>
      <c r="C11" s="4"/>
      <c r="D11" s="4"/>
      <c r="E11" s="4"/>
      <c r="F11" s="4"/>
      <c r="G11" s="4"/>
      <c r="H11" s="4"/>
      <c r="I11" s="4"/>
    </row>
    <row r="12" spans="1:9" ht="15">
      <c r="A12" s="39" t="s">
        <v>53</v>
      </c>
      <c r="B12" s="4"/>
      <c r="C12" s="4"/>
      <c r="D12" s="4"/>
      <c r="E12" s="4"/>
      <c r="F12" s="4"/>
      <c r="G12" s="4"/>
      <c r="H12" s="4"/>
      <c r="I12" s="4"/>
    </row>
    <row r="13" spans="1:9" ht="15">
      <c r="A13" s="40" t="s">
        <v>45</v>
      </c>
      <c r="B13" s="4"/>
      <c r="C13" s="4"/>
      <c r="D13" s="4"/>
      <c r="E13" s="4"/>
      <c r="F13" s="4"/>
      <c r="G13" s="4"/>
      <c r="H13" s="4"/>
      <c r="I13" s="4"/>
    </row>
    <row r="14" spans="1:9" ht="15">
      <c r="A14" s="40" t="s">
        <v>54</v>
      </c>
      <c r="B14" s="4"/>
      <c r="C14" s="4"/>
      <c r="D14" s="4"/>
      <c r="E14" s="4"/>
      <c r="F14" s="4"/>
      <c r="G14" s="4"/>
      <c r="H14" s="4"/>
      <c r="I14" s="4"/>
    </row>
    <row r="15" spans="1:9" ht="15">
      <c r="A15" s="62" t="s">
        <v>488</v>
      </c>
      <c r="B15" s="4"/>
      <c r="C15" s="4"/>
      <c r="D15" s="4"/>
      <c r="E15" s="4"/>
      <c r="F15" s="4"/>
      <c r="G15" s="4"/>
      <c r="H15" s="4"/>
      <c r="I15" s="4"/>
    </row>
    <row r="16" spans="1:9" ht="15">
      <c r="A16" s="39" t="s">
        <v>56</v>
      </c>
      <c r="B16" s="4"/>
      <c r="C16" s="4"/>
      <c r="D16" s="4"/>
      <c r="E16" s="4"/>
      <c r="F16" s="4"/>
      <c r="G16" s="4"/>
      <c r="H16" s="4"/>
      <c r="I16" s="4"/>
    </row>
    <row r="17" spans="1:9" ht="15">
      <c r="A17" s="39" t="s">
        <v>57</v>
      </c>
      <c r="B17" s="4"/>
      <c r="C17" s="4"/>
      <c r="D17" s="4"/>
      <c r="E17" s="4"/>
      <c r="F17" s="4"/>
      <c r="G17" s="4"/>
      <c r="H17" s="4"/>
      <c r="I17" s="4"/>
    </row>
    <row r="18" spans="1:9" ht="15">
      <c r="A18" s="39" t="s">
        <v>58</v>
      </c>
      <c r="B18" s="4"/>
      <c r="C18" s="4"/>
      <c r="D18" s="4"/>
      <c r="E18" s="4"/>
      <c r="F18" s="4"/>
      <c r="G18" s="4"/>
      <c r="H18" s="4"/>
      <c r="I18" s="4"/>
    </row>
    <row r="19" spans="1:9" ht="15">
      <c r="A19" s="39" t="s">
        <v>59</v>
      </c>
      <c r="B19" s="4"/>
      <c r="C19" s="4"/>
      <c r="D19" s="4"/>
      <c r="E19" s="4"/>
      <c r="F19" s="4"/>
      <c r="G19" s="4"/>
      <c r="H19" s="4"/>
      <c r="I19" s="4"/>
    </row>
    <row r="20" spans="1:9" ht="15">
      <c r="A20" s="39" t="s">
        <v>60</v>
      </c>
      <c r="B20" s="4"/>
      <c r="C20" s="4"/>
      <c r="D20" s="4"/>
      <c r="E20" s="4"/>
      <c r="F20" s="4"/>
      <c r="G20" s="4"/>
      <c r="H20" s="4"/>
      <c r="I20" s="4"/>
    </row>
    <row r="21" spans="1:9" ht="15">
      <c r="A21" s="39" t="s">
        <v>61</v>
      </c>
      <c r="B21" s="4"/>
      <c r="C21" s="4"/>
      <c r="D21" s="4"/>
      <c r="E21" s="4"/>
      <c r="F21" s="4"/>
      <c r="G21" s="4"/>
      <c r="H21" s="4"/>
      <c r="I21" s="4"/>
    </row>
    <row r="22" spans="1:9" ht="15">
      <c r="A22" s="39" t="s">
        <v>62</v>
      </c>
      <c r="B22" s="4"/>
      <c r="C22" s="4"/>
      <c r="D22" s="4"/>
      <c r="E22" s="4"/>
      <c r="F22" s="4"/>
      <c r="G22" s="4"/>
      <c r="H22" s="4"/>
      <c r="I22" s="4"/>
    </row>
    <row r="23" spans="1:9" ht="15">
      <c r="A23" s="40" t="s">
        <v>55</v>
      </c>
      <c r="B23" s="4"/>
      <c r="C23" s="4"/>
      <c r="D23" s="4"/>
      <c r="E23" s="4"/>
      <c r="F23" s="4"/>
      <c r="G23" s="4"/>
      <c r="H23" s="4"/>
      <c r="I23" s="4"/>
    </row>
    <row r="24" spans="1:9" ht="15">
      <c r="A24" s="40" t="s">
        <v>63</v>
      </c>
      <c r="B24" s="4"/>
      <c r="C24" s="4"/>
      <c r="D24" s="4"/>
      <c r="E24" s="4"/>
      <c r="F24" s="4"/>
      <c r="G24" s="4"/>
      <c r="H24" s="4"/>
      <c r="I24" s="4"/>
    </row>
    <row r="25" spans="1:9" ht="15">
      <c r="A25" s="62" t="s">
        <v>489</v>
      </c>
      <c r="B25" s="4"/>
      <c r="C25" s="4"/>
      <c r="D25" s="4"/>
      <c r="E25" s="4"/>
      <c r="F25" s="4"/>
      <c r="G25" s="4"/>
      <c r="H25" s="4"/>
      <c r="I25" s="4"/>
    </row>
    <row r="26" spans="1:9" ht="15">
      <c r="A26" s="4"/>
      <c r="B26" s="4"/>
      <c r="C26" s="4"/>
      <c r="D26" s="4"/>
      <c r="E26" s="4"/>
      <c r="F26" s="4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5">
      <c r="A28" s="4"/>
      <c r="B28" s="4"/>
      <c r="C28" s="4"/>
      <c r="D28" s="4"/>
      <c r="E28" s="4"/>
      <c r="F28" s="4"/>
      <c r="G28" s="4"/>
      <c r="H28" s="4"/>
      <c r="I28" s="4"/>
    </row>
    <row r="29" spans="1:9" ht="15">
      <c r="A29" s="4"/>
      <c r="B29" s="4"/>
      <c r="C29" s="4"/>
      <c r="D29" s="4"/>
      <c r="E29" s="4"/>
      <c r="F29" s="4"/>
      <c r="G29" s="4"/>
      <c r="H29" s="4"/>
      <c r="I29" s="4"/>
    </row>
    <row r="30" spans="1:9" ht="15">
      <c r="A30" s="4"/>
      <c r="B30" s="4"/>
      <c r="C30" s="4"/>
      <c r="D30" s="4"/>
      <c r="E30" s="4"/>
      <c r="F30" s="4"/>
      <c r="G30" s="4"/>
      <c r="H30" s="4"/>
      <c r="I30" s="4"/>
    </row>
    <row r="31" spans="1:9" ht="15">
      <c r="A31" s="4"/>
      <c r="B31" s="4"/>
      <c r="C31" s="4"/>
      <c r="D31" s="4"/>
      <c r="E31" s="4"/>
      <c r="F31" s="4"/>
      <c r="G31" s="4"/>
      <c r="H31" s="4"/>
      <c r="I31" s="4"/>
    </row>
    <row r="32" spans="1:9" ht="15">
      <c r="A32" s="4"/>
      <c r="B32" s="4"/>
      <c r="C32" s="4"/>
      <c r="D32" s="4"/>
      <c r="E32" s="4"/>
      <c r="F32" s="4"/>
      <c r="G32" s="4"/>
      <c r="H32" s="4"/>
      <c r="I32" s="4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6.00390625" style="117" customWidth="1"/>
    <col min="4" max="4" width="13.28125" style="117" customWidth="1"/>
  </cols>
  <sheetData>
    <row r="1" ht="15">
      <c r="A1" s="138" t="s">
        <v>711</v>
      </c>
    </row>
    <row r="2" spans="1:9" ht="23.25" customHeight="1">
      <c r="A2" s="286" t="s">
        <v>736</v>
      </c>
      <c r="B2" s="287"/>
      <c r="C2" s="287"/>
      <c r="D2" s="287"/>
      <c r="E2" s="287"/>
      <c r="F2" s="287"/>
      <c r="G2" s="287"/>
      <c r="H2" s="287"/>
      <c r="I2" s="287"/>
    </row>
    <row r="3" spans="1:4" ht="25.5" customHeight="1">
      <c r="A3" s="323" t="s">
        <v>726</v>
      </c>
      <c r="B3" s="313"/>
      <c r="C3" s="313"/>
      <c r="D3" s="313"/>
    </row>
    <row r="4" spans="1:4" ht="21.75" customHeight="1">
      <c r="A4" s="65"/>
      <c r="B4" s="60"/>
      <c r="C4" s="159"/>
      <c r="D4" s="159"/>
    </row>
    <row r="5" spans="1:4" ht="20.25" customHeight="1">
      <c r="A5" s="106" t="s">
        <v>644</v>
      </c>
      <c r="D5" s="144"/>
    </row>
    <row r="6" spans="1:4" ht="30">
      <c r="A6" s="107" t="s">
        <v>617</v>
      </c>
      <c r="B6" s="3" t="s">
        <v>65</v>
      </c>
      <c r="C6" s="160" t="s">
        <v>677</v>
      </c>
      <c r="D6" s="161" t="s">
        <v>678</v>
      </c>
    </row>
    <row r="7" spans="1:4" ht="30.75" customHeight="1">
      <c r="A7" s="36" t="s">
        <v>646</v>
      </c>
      <c r="B7" s="5" t="s">
        <v>223</v>
      </c>
      <c r="C7" s="147">
        <v>112709000</v>
      </c>
      <c r="D7" s="162">
        <v>115233928</v>
      </c>
    </row>
    <row r="8" spans="1:4" ht="15.75">
      <c r="A8" s="36" t="s">
        <v>647</v>
      </c>
      <c r="B8" s="5" t="s">
        <v>223</v>
      </c>
      <c r="C8" s="163"/>
      <c r="D8" s="162"/>
    </row>
    <row r="9" spans="1:4" ht="15">
      <c r="A9" s="107" t="s">
        <v>649</v>
      </c>
      <c r="B9" s="108"/>
      <c r="C9" s="164"/>
      <c r="D9" s="165"/>
    </row>
  </sheetData>
  <sheetProtection/>
  <mergeCells count="2">
    <mergeCell ref="A3:D3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4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2.421875" style="0" customWidth="1"/>
    <col min="3" max="3" width="12.421875" style="0" customWidth="1"/>
    <col min="4" max="4" width="16.421875" style="0" customWidth="1"/>
  </cols>
  <sheetData>
    <row r="1" ht="15">
      <c r="A1" s="138" t="s">
        <v>712</v>
      </c>
    </row>
    <row r="2" spans="1:9" ht="28.5" customHeight="1">
      <c r="A2" s="286" t="s">
        <v>737</v>
      </c>
      <c r="B2" s="287"/>
      <c r="C2" s="287"/>
      <c r="D2" s="287"/>
      <c r="E2" s="287"/>
      <c r="F2" s="287"/>
      <c r="G2" s="287"/>
      <c r="H2" s="287"/>
      <c r="I2" s="287"/>
    </row>
    <row r="3" spans="1:4" ht="35.25" customHeight="1">
      <c r="A3" s="312" t="s">
        <v>727</v>
      </c>
      <c r="B3" s="310"/>
      <c r="C3" s="310"/>
      <c r="D3" s="322"/>
    </row>
    <row r="4" spans="1:3" ht="18.75" customHeight="1">
      <c r="A4" s="65"/>
      <c r="B4" s="66"/>
      <c r="C4" s="66"/>
    </row>
    <row r="5" ht="23.25" customHeight="1">
      <c r="A5" s="4" t="s">
        <v>644</v>
      </c>
    </row>
    <row r="6" spans="1:4" ht="25.5">
      <c r="A6" s="40" t="s">
        <v>617</v>
      </c>
      <c r="B6" s="3" t="s">
        <v>65</v>
      </c>
      <c r="C6" s="64" t="s">
        <v>650</v>
      </c>
      <c r="D6" s="73" t="s">
        <v>16</v>
      </c>
    </row>
    <row r="7" spans="1:4" ht="15.75">
      <c r="A7" s="109" t="s">
        <v>651</v>
      </c>
      <c r="B7" s="5" t="s">
        <v>142</v>
      </c>
      <c r="C7" s="166"/>
      <c r="D7" s="166"/>
    </row>
    <row r="8" spans="1:4" ht="15.75">
      <c r="A8" s="109" t="s">
        <v>652</v>
      </c>
      <c r="B8" s="5" t="s">
        <v>142</v>
      </c>
      <c r="C8" s="166"/>
      <c r="D8" s="166"/>
    </row>
    <row r="9" spans="1:4" ht="15.75">
      <c r="A9" s="109" t="s">
        <v>653</v>
      </c>
      <c r="B9" s="5" t="s">
        <v>142</v>
      </c>
      <c r="C9" s="166"/>
      <c r="D9" s="166"/>
    </row>
    <row r="10" spans="1:4" ht="15.75">
      <c r="A10" s="107" t="s">
        <v>366</v>
      </c>
      <c r="B10" s="7" t="s">
        <v>142</v>
      </c>
      <c r="C10" s="166"/>
      <c r="D10" s="148"/>
    </row>
    <row r="11" spans="1:4" ht="15">
      <c r="A11" s="12" t="s">
        <v>367</v>
      </c>
      <c r="B11" s="6" t="s">
        <v>144</v>
      </c>
      <c r="C11" s="167"/>
      <c r="D11" s="167"/>
    </row>
    <row r="12" spans="1:4" ht="15">
      <c r="A12" s="12" t="s">
        <v>368</v>
      </c>
      <c r="B12" s="6" t="s">
        <v>144</v>
      </c>
      <c r="C12" s="167"/>
      <c r="D12" s="167"/>
    </row>
    <row r="13" spans="1:4" ht="15">
      <c r="A13" s="12" t="s">
        <v>369</v>
      </c>
      <c r="B13" s="6" t="s">
        <v>144</v>
      </c>
      <c r="C13" s="167"/>
      <c r="D13" s="167"/>
    </row>
    <row r="14" spans="1:4" ht="15">
      <c r="A14" s="12" t="s">
        <v>370</v>
      </c>
      <c r="B14" s="6" t="s">
        <v>144</v>
      </c>
      <c r="C14" s="167"/>
      <c r="D14" s="167"/>
    </row>
    <row r="15" spans="1:4" ht="15">
      <c r="A15" s="13" t="s">
        <v>371</v>
      </c>
      <c r="B15" s="6" t="s">
        <v>144</v>
      </c>
      <c r="C15" s="167"/>
      <c r="D15" s="167"/>
    </row>
    <row r="16" spans="1:4" ht="15">
      <c r="A16" s="13" t="s">
        <v>372</v>
      </c>
      <c r="B16" s="6" t="s">
        <v>144</v>
      </c>
      <c r="C16" s="167"/>
      <c r="D16" s="167"/>
    </row>
    <row r="17" spans="1:4" ht="15">
      <c r="A17" s="15" t="s">
        <v>5</v>
      </c>
      <c r="B17" s="14" t="s">
        <v>144</v>
      </c>
      <c r="C17" s="168">
        <v>250000</v>
      </c>
      <c r="D17" s="168">
        <v>0</v>
      </c>
    </row>
    <row r="18" spans="1:4" ht="15">
      <c r="A18" s="12" t="s">
        <v>373</v>
      </c>
      <c r="B18" s="6" t="s">
        <v>145</v>
      </c>
      <c r="C18" s="167"/>
      <c r="D18" s="167"/>
    </row>
    <row r="19" spans="1:4" ht="15">
      <c r="A19" s="16" t="s">
        <v>4</v>
      </c>
      <c r="B19" s="14" t="s">
        <v>145</v>
      </c>
      <c r="C19" s="168"/>
      <c r="D19" s="168"/>
    </row>
    <row r="20" spans="1:4" ht="15">
      <c r="A20" s="12" t="s">
        <v>374</v>
      </c>
      <c r="B20" s="6" t="s">
        <v>146</v>
      </c>
      <c r="C20" s="167"/>
      <c r="D20" s="167"/>
    </row>
    <row r="21" spans="1:4" ht="15">
      <c r="A21" s="12" t="s">
        <v>375</v>
      </c>
      <c r="B21" s="6" t="s">
        <v>146</v>
      </c>
      <c r="C21" s="167"/>
      <c r="D21" s="167"/>
    </row>
    <row r="22" spans="1:4" ht="15">
      <c r="A22" s="13" t="s">
        <v>376</v>
      </c>
      <c r="B22" s="6" t="s">
        <v>146</v>
      </c>
      <c r="C22" s="167"/>
      <c r="D22" s="167">
        <v>357210</v>
      </c>
    </row>
    <row r="23" spans="1:4" ht="15">
      <c r="A23" s="13" t="s">
        <v>377</v>
      </c>
      <c r="B23" s="6" t="s">
        <v>146</v>
      </c>
      <c r="C23" s="167"/>
      <c r="D23" s="167"/>
    </row>
    <row r="24" spans="1:4" ht="15">
      <c r="A24" s="13" t="s">
        <v>378</v>
      </c>
      <c r="B24" s="6" t="s">
        <v>146</v>
      </c>
      <c r="C24" s="167"/>
      <c r="D24" s="167"/>
    </row>
    <row r="25" spans="1:4" ht="30">
      <c r="A25" s="17" t="s">
        <v>379</v>
      </c>
      <c r="B25" s="6" t="s">
        <v>146</v>
      </c>
      <c r="C25" s="167"/>
      <c r="D25" s="167"/>
    </row>
    <row r="26" spans="1:4" ht="15">
      <c r="A26" s="11" t="s">
        <v>3</v>
      </c>
      <c r="B26" s="14" t="s">
        <v>146</v>
      </c>
      <c r="C26" s="168">
        <v>2000000</v>
      </c>
      <c r="D26" s="168">
        <f>SUM(D20:D25)</f>
        <v>357210</v>
      </c>
    </row>
    <row r="27" spans="1:4" ht="15">
      <c r="A27" s="12" t="s">
        <v>380</v>
      </c>
      <c r="B27" s="6" t="s">
        <v>147</v>
      </c>
      <c r="C27" s="167"/>
      <c r="D27" s="167"/>
    </row>
    <row r="28" spans="1:4" ht="15">
      <c r="A28" s="12" t="s">
        <v>381</v>
      </c>
      <c r="B28" s="6" t="s">
        <v>147</v>
      </c>
      <c r="C28" s="167"/>
      <c r="D28" s="167">
        <v>527500</v>
      </c>
    </row>
    <row r="29" spans="1:4" ht="15">
      <c r="A29" s="12" t="s">
        <v>654</v>
      </c>
      <c r="B29" s="6"/>
      <c r="C29" s="167"/>
      <c r="D29" s="167"/>
    </row>
    <row r="30" spans="1:4" ht="15">
      <c r="A30" s="11" t="s">
        <v>2</v>
      </c>
      <c r="B30" s="8" t="s">
        <v>147</v>
      </c>
      <c r="C30" s="168">
        <v>0</v>
      </c>
      <c r="D30" s="168">
        <v>527500</v>
      </c>
    </row>
    <row r="31" spans="1:4" ht="15">
      <c r="A31" s="12" t="s">
        <v>392</v>
      </c>
      <c r="B31" s="6" t="s">
        <v>148</v>
      </c>
      <c r="C31" s="167"/>
      <c r="D31" s="167"/>
    </row>
    <row r="32" spans="1:4" ht="15">
      <c r="A32" s="12" t="s">
        <v>382</v>
      </c>
      <c r="B32" s="6" t="s">
        <v>148</v>
      </c>
      <c r="C32" s="167"/>
      <c r="D32" s="167"/>
    </row>
    <row r="33" spans="1:4" ht="15">
      <c r="A33" s="12" t="s">
        <v>383</v>
      </c>
      <c r="B33" s="6" t="s">
        <v>684</v>
      </c>
      <c r="C33" s="167"/>
      <c r="D33" s="167"/>
    </row>
    <row r="34" spans="1:4" ht="15">
      <c r="A34" s="13" t="s">
        <v>384</v>
      </c>
      <c r="B34" s="6" t="s">
        <v>148</v>
      </c>
      <c r="C34" s="167"/>
      <c r="D34" s="167"/>
    </row>
    <row r="35" spans="1:4" ht="15">
      <c r="A35" s="13" t="s">
        <v>385</v>
      </c>
      <c r="B35" s="6" t="s">
        <v>685</v>
      </c>
      <c r="C35" s="167"/>
      <c r="D35" s="167"/>
    </row>
    <row r="36" spans="1:4" ht="30">
      <c r="A36" s="13" t="s">
        <v>688</v>
      </c>
      <c r="B36" s="6" t="s">
        <v>148</v>
      </c>
      <c r="C36" s="167"/>
      <c r="D36" s="167">
        <v>1745912</v>
      </c>
    </row>
    <row r="37" spans="1:4" ht="15">
      <c r="A37" s="13" t="s">
        <v>386</v>
      </c>
      <c r="B37" s="6" t="s">
        <v>148</v>
      </c>
      <c r="C37" s="167"/>
      <c r="D37" s="167"/>
    </row>
    <row r="38" spans="1:4" ht="15">
      <c r="A38" s="13" t="s">
        <v>387</v>
      </c>
      <c r="B38" s="6" t="s">
        <v>148</v>
      </c>
      <c r="C38" s="167"/>
      <c r="D38" s="167">
        <v>260000</v>
      </c>
    </row>
    <row r="39" spans="1:4" ht="15">
      <c r="A39" s="13" t="s">
        <v>388</v>
      </c>
      <c r="B39" s="6" t="s">
        <v>148</v>
      </c>
      <c r="C39" s="167"/>
      <c r="D39" s="167">
        <v>700000</v>
      </c>
    </row>
    <row r="40" spans="1:4" ht="15">
      <c r="A40" s="13" t="s">
        <v>389</v>
      </c>
      <c r="B40" s="6" t="s">
        <v>148</v>
      </c>
      <c r="C40" s="167"/>
      <c r="D40" s="167"/>
    </row>
    <row r="41" spans="1:4" ht="30">
      <c r="A41" s="13" t="s">
        <v>390</v>
      </c>
      <c r="B41" s="6" t="s">
        <v>686</v>
      </c>
      <c r="C41" s="167"/>
      <c r="D41" s="167">
        <v>6655569</v>
      </c>
    </row>
    <row r="42" spans="1:4" ht="30">
      <c r="A42" s="13" t="s">
        <v>391</v>
      </c>
      <c r="B42" s="6" t="s">
        <v>687</v>
      </c>
      <c r="C42" s="167"/>
      <c r="D42" s="167">
        <v>2083975</v>
      </c>
    </row>
    <row r="43" spans="1:4" ht="15">
      <c r="A43" s="11" t="s">
        <v>392</v>
      </c>
      <c r="B43" s="14" t="s">
        <v>148</v>
      </c>
      <c r="C43" s="168">
        <v>6840000</v>
      </c>
      <c r="D43" s="168">
        <f>SUM(D31:D42)</f>
        <v>11445456</v>
      </c>
    </row>
    <row r="44" spans="1:4" ht="15.75">
      <c r="A44" s="18" t="s">
        <v>393</v>
      </c>
      <c r="B44" s="9" t="s">
        <v>149</v>
      </c>
      <c r="C44" s="168">
        <f>SUM(C17:C43)</f>
        <v>9090000</v>
      </c>
      <c r="D44" s="168">
        <v>12330166</v>
      </c>
    </row>
  </sheetData>
  <sheetProtection/>
  <mergeCells count="2">
    <mergeCell ref="A3:D3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3.7109375" style="117" customWidth="1"/>
    <col min="4" max="4" width="14.7109375" style="117" customWidth="1"/>
  </cols>
  <sheetData>
    <row r="1" ht="15">
      <c r="A1" s="138" t="s">
        <v>713</v>
      </c>
    </row>
    <row r="2" spans="1:9" ht="27" customHeight="1">
      <c r="A2" s="286" t="s">
        <v>738</v>
      </c>
      <c r="B2" s="287"/>
      <c r="C2" s="287"/>
      <c r="D2" s="287"/>
      <c r="E2" s="287"/>
      <c r="F2" s="287"/>
      <c r="G2" s="287"/>
      <c r="H2" s="287"/>
      <c r="I2" s="287"/>
    </row>
    <row r="3" spans="1:4" ht="27" customHeight="1">
      <c r="A3" s="312" t="s">
        <v>728</v>
      </c>
      <c r="B3" s="313"/>
      <c r="C3" s="313"/>
      <c r="D3" s="322"/>
    </row>
    <row r="4" spans="1:3" ht="19.5" customHeight="1">
      <c r="A4" s="59"/>
      <c r="B4" s="60"/>
      <c r="C4" s="159"/>
    </row>
    <row r="5" ht="15">
      <c r="A5" s="4" t="s">
        <v>644</v>
      </c>
    </row>
    <row r="6" spans="1:4" ht="26.25">
      <c r="A6" s="40" t="s">
        <v>617</v>
      </c>
      <c r="B6" s="3" t="s">
        <v>65</v>
      </c>
      <c r="C6" s="277" t="s">
        <v>650</v>
      </c>
      <c r="D6" s="278" t="s">
        <v>16</v>
      </c>
    </row>
    <row r="7" spans="1:4" ht="15">
      <c r="A7" s="13" t="s">
        <v>565</v>
      </c>
      <c r="B7" s="6" t="s">
        <v>155</v>
      </c>
      <c r="C7" s="158"/>
      <c r="D7" s="158"/>
    </row>
    <row r="8" spans="1:4" ht="15">
      <c r="A8" s="13" t="s">
        <v>566</v>
      </c>
      <c r="B8" s="6" t="s">
        <v>155</v>
      </c>
      <c r="C8" s="158"/>
      <c r="D8" s="158"/>
    </row>
    <row r="9" spans="1:4" ht="30">
      <c r="A9" s="13" t="s">
        <v>567</v>
      </c>
      <c r="B9" s="6" t="s">
        <v>155</v>
      </c>
      <c r="C9" s="158"/>
      <c r="D9" s="158"/>
    </row>
    <row r="10" spans="1:4" ht="15">
      <c r="A10" s="13" t="s">
        <v>568</v>
      </c>
      <c r="B10" s="6" t="s">
        <v>155</v>
      </c>
      <c r="C10" s="158"/>
      <c r="D10" s="158"/>
    </row>
    <row r="11" spans="1:4" ht="15">
      <c r="A11" s="13" t="s">
        <v>569</v>
      </c>
      <c r="B11" s="6" t="s">
        <v>155</v>
      </c>
      <c r="C11" s="158"/>
      <c r="D11" s="158"/>
    </row>
    <row r="12" spans="1:4" ht="15">
      <c r="A12" s="13" t="s">
        <v>570</v>
      </c>
      <c r="B12" s="6" t="s">
        <v>155</v>
      </c>
      <c r="C12" s="158"/>
      <c r="D12" s="158"/>
    </row>
    <row r="13" spans="1:4" ht="15">
      <c r="A13" s="13" t="s">
        <v>571</v>
      </c>
      <c r="B13" s="6" t="s">
        <v>155</v>
      </c>
      <c r="C13" s="158"/>
      <c r="D13" s="158"/>
    </row>
    <row r="14" spans="1:4" ht="15">
      <c r="A14" s="13" t="s">
        <v>572</v>
      </c>
      <c r="B14" s="6" t="s">
        <v>155</v>
      </c>
      <c r="C14" s="158"/>
      <c r="D14" s="158"/>
    </row>
    <row r="15" spans="1:4" ht="15">
      <c r="A15" s="13" t="s">
        <v>573</v>
      </c>
      <c r="B15" s="6" t="s">
        <v>155</v>
      </c>
      <c r="C15" s="158"/>
      <c r="D15" s="158"/>
    </row>
    <row r="16" spans="1:4" ht="15">
      <c r="A16" s="13" t="s">
        <v>574</v>
      </c>
      <c r="B16" s="6" t="s">
        <v>155</v>
      </c>
      <c r="C16" s="158"/>
      <c r="D16" s="158"/>
    </row>
    <row r="17" spans="1:4" ht="25.5">
      <c r="A17" s="11" t="s">
        <v>394</v>
      </c>
      <c r="B17" s="8" t="s">
        <v>155</v>
      </c>
      <c r="C17" s="170"/>
      <c r="D17" s="170"/>
    </row>
    <row r="18" spans="1:4" ht="15.75">
      <c r="A18" s="13" t="s">
        <v>565</v>
      </c>
      <c r="B18" s="6" t="s">
        <v>156</v>
      </c>
      <c r="C18" s="169"/>
      <c r="D18" s="169"/>
    </row>
    <row r="19" spans="1:4" ht="15.75">
      <c r="A19" s="13" t="s">
        <v>566</v>
      </c>
      <c r="B19" s="6" t="s">
        <v>156</v>
      </c>
      <c r="C19" s="169"/>
      <c r="D19" s="169"/>
    </row>
    <row r="20" spans="1:4" ht="30">
      <c r="A20" s="13" t="s">
        <v>567</v>
      </c>
      <c r="B20" s="6" t="s">
        <v>156</v>
      </c>
      <c r="C20" s="169"/>
      <c r="D20" s="169"/>
    </row>
    <row r="21" spans="1:4" ht="15.75">
      <c r="A21" s="13" t="s">
        <v>568</v>
      </c>
      <c r="B21" s="6" t="s">
        <v>156</v>
      </c>
      <c r="C21" s="169"/>
      <c r="D21" s="169"/>
    </row>
    <row r="22" spans="1:4" ht="15.75">
      <c r="A22" s="13" t="s">
        <v>569</v>
      </c>
      <c r="B22" s="6" t="s">
        <v>156</v>
      </c>
      <c r="C22" s="169"/>
      <c r="D22" s="169"/>
    </row>
    <row r="23" spans="1:4" ht="15.75">
      <c r="A23" s="13" t="s">
        <v>570</v>
      </c>
      <c r="B23" s="6" t="s">
        <v>156</v>
      </c>
      <c r="C23" s="169"/>
      <c r="D23" s="169"/>
    </row>
    <row r="24" spans="1:4" ht="15.75">
      <c r="A24" s="13" t="s">
        <v>655</v>
      </c>
      <c r="B24" s="6" t="s">
        <v>156</v>
      </c>
      <c r="C24" s="169"/>
      <c r="D24" s="169"/>
    </row>
    <row r="25" spans="1:4" ht="15.75">
      <c r="A25" s="13" t="s">
        <v>572</v>
      </c>
      <c r="B25" s="6" t="s">
        <v>156</v>
      </c>
      <c r="C25" s="169"/>
      <c r="D25" s="169"/>
    </row>
    <row r="26" spans="1:4" ht="15.75">
      <c r="A26" s="13" t="s">
        <v>573</v>
      </c>
      <c r="B26" s="6" t="s">
        <v>156</v>
      </c>
      <c r="C26" s="169"/>
      <c r="D26" s="169"/>
    </row>
    <row r="27" spans="1:4" ht="15.75">
      <c r="A27" s="13" t="s">
        <v>574</v>
      </c>
      <c r="B27" s="6" t="s">
        <v>156</v>
      </c>
      <c r="C27" s="169"/>
      <c r="D27" s="169"/>
    </row>
    <row r="28" spans="1:4" ht="25.5">
      <c r="A28" s="11" t="s">
        <v>395</v>
      </c>
      <c r="B28" s="8" t="s">
        <v>156</v>
      </c>
      <c r="C28" s="170"/>
      <c r="D28" s="170"/>
    </row>
    <row r="29" spans="1:4" ht="15.75">
      <c r="A29" s="13" t="s">
        <v>565</v>
      </c>
      <c r="B29" s="6" t="s">
        <v>157</v>
      </c>
      <c r="C29" s="169"/>
      <c r="D29" s="169"/>
    </row>
    <row r="30" spans="1:4" ht="15.75">
      <c r="A30" s="13" t="s">
        <v>566</v>
      </c>
      <c r="B30" s="6" t="s">
        <v>157</v>
      </c>
      <c r="C30" s="169"/>
      <c r="D30" s="169"/>
    </row>
    <row r="31" spans="1:4" ht="30">
      <c r="A31" s="13" t="s">
        <v>567</v>
      </c>
      <c r="B31" s="6" t="s">
        <v>157</v>
      </c>
      <c r="C31" s="169"/>
      <c r="D31" s="169"/>
    </row>
    <row r="32" spans="1:4" ht="15.75">
      <c r="A32" s="13" t="s">
        <v>568</v>
      </c>
      <c r="B32" s="6" t="s">
        <v>157</v>
      </c>
      <c r="C32" s="169"/>
      <c r="D32" s="169"/>
    </row>
    <row r="33" spans="1:4" ht="15.75">
      <c r="A33" s="13" t="s">
        <v>569</v>
      </c>
      <c r="B33" s="6" t="s">
        <v>157</v>
      </c>
      <c r="C33" s="169"/>
      <c r="D33" s="169"/>
    </row>
    <row r="34" spans="1:4" ht="15.75">
      <c r="A34" s="13" t="s">
        <v>570</v>
      </c>
      <c r="B34" s="6" t="s">
        <v>157</v>
      </c>
      <c r="C34" s="169"/>
      <c r="D34" s="169"/>
    </row>
    <row r="35" spans="1:4" ht="15.75">
      <c r="A35" s="13" t="s">
        <v>656</v>
      </c>
      <c r="B35" s="6" t="s">
        <v>157</v>
      </c>
      <c r="C35" s="169">
        <v>154620000</v>
      </c>
      <c r="D35" s="169">
        <v>158188421</v>
      </c>
    </row>
    <row r="36" spans="1:4" ht="15.75">
      <c r="A36" s="13" t="s">
        <v>572</v>
      </c>
      <c r="B36" s="6" t="s">
        <v>157</v>
      </c>
      <c r="C36" s="169"/>
      <c r="D36" s="169"/>
    </row>
    <row r="37" spans="1:4" ht="15.75">
      <c r="A37" s="13" t="s">
        <v>573</v>
      </c>
      <c r="B37" s="6" t="s">
        <v>157</v>
      </c>
      <c r="C37" s="169"/>
      <c r="D37" s="169"/>
    </row>
    <row r="38" spans="1:4" ht="15.75">
      <c r="A38" s="13" t="s">
        <v>574</v>
      </c>
      <c r="B38" s="6" t="s">
        <v>157</v>
      </c>
      <c r="C38" s="169"/>
      <c r="D38" s="169"/>
    </row>
    <row r="39" spans="1:4" ht="15">
      <c r="A39" s="11" t="s">
        <v>396</v>
      </c>
      <c r="B39" s="8" t="s">
        <v>157</v>
      </c>
      <c r="C39" s="170">
        <f>SUM(C29:C38)</f>
        <v>154620000</v>
      </c>
      <c r="D39" s="170">
        <f>SUM(D29:D38)</f>
        <v>158188421</v>
      </c>
    </row>
    <row r="40" spans="1:4" ht="15.75">
      <c r="A40" s="13" t="s">
        <v>575</v>
      </c>
      <c r="B40" s="5" t="s">
        <v>159</v>
      </c>
      <c r="C40" s="169"/>
      <c r="D40" s="169"/>
    </row>
    <row r="41" spans="1:4" ht="15.75">
      <c r="A41" s="13" t="s">
        <v>576</v>
      </c>
      <c r="B41" s="5" t="s">
        <v>159</v>
      </c>
      <c r="C41" s="169"/>
      <c r="D41" s="169"/>
    </row>
    <row r="42" spans="1:4" ht="15.75">
      <c r="A42" s="13" t="s">
        <v>577</v>
      </c>
      <c r="B42" s="5" t="s">
        <v>159</v>
      </c>
      <c r="C42" s="169"/>
      <c r="D42" s="169"/>
    </row>
    <row r="43" spans="1:4" ht="15.75">
      <c r="A43" s="5" t="s">
        <v>578</v>
      </c>
      <c r="B43" s="5" t="s">
        <v>159</v>
      </c>
      <c r="C43" s="169"/>
      <c r="D43" s="169"/>
    </row>
    <row r="44" spans="1:4" ht="15.75">
      <c r="A44" s="5" t="s">
        <v>579</v>
      </c>
      <c r="B44" s="5" t="s">
        <v>159</v>
      </c>
      <c r="C44" s="169"/>
      <c r="D44" s="169"/>
    </row>
    <row r="45" spans="1:4" ht="15.75">
      <c r="A45" s="5" t="s">
        <v>580</v>
      </c>
      <c r="B45" s="5" t="s">
        <v>159</v>
      </c>
      <c r="C45" s="169"/>
      <c r="D45" s="169"/>
    </row>
    <row r="46" spans="1:4" ht="15.75">
      <c r="A46" s="13" t="s">
        <v>581</v>
      </c>
      <c r="B46" s="5" t="s">
        <v>159</v>
      </c>
      <c r="C46" s="169"/>
      <c r="D46" s="169"/>
    </row>
    <row r="47" spans="1:4" ht="15.75">
      <c r="A47" s="13" t="s">
        <v>582</v>
      </c>
      <c r="B47" s="5" t="s">
        <v>159</v>
      </c>
      <c r="C47" s="169"/>
      <c r="D47" s="169"/>
    </row>
    <row r="48" spans="1:4" ht="15.75">
      <c r="A48" s="13" t="s">
        <v>583</v>
      </c>
      <c r="B48" s="5" t="s">
        <v>159</v>
      </c>
      <c r="C48" s="169"/>
      <c r="D48" s="169"/>
    </row>
    <row r="49" spans="1:4" ht="15.75">
      <c r="A49" s="13" t="s">
        <v>584</v>
      </c>
      <c r="B49" s="5" t="s">
        <v>159</v>
      </c>
      <c r="C49" s="169"/>
      <c r="D49" s="169"/>
    </row>
    <row r="50" spans="1:4" ht="25.5">
      <c r="A50" s="11" t="s">
        <v>397</v>
      </c>
      <c r="B50" s="8" t="s">
        <v>159</v>
      </c>
      <c r="C50" s="170"/>
      <c r="D50" s="170"/>
    </row>
    <row r="51" spans="1:4" ht="15.75">
      <c r="A51" s="13" t="s">
        <v>575</v>
      </c>
      <c r="B51" s="5" t="s">
        <v>164</v>
      </c>
      <c r="C51" s="169"/>
      <c r="D51" s="169"/>
    </row>
    <row r="52" spans="1:4" ht="15.75">
      <c r="A52" s="13" t="s">
        <v>576</v>
      </c>
      <c r="B52" s="5" t="s">
        <v>164</v>
      </c>
      <c r="C52" s="169">
        <v>8250000</v>
      </c>
      <c r="D52" s="169">
        <v>14698021</v>
      </c>
    </row>
    <row r="53" spans="1:4" ht="15.75">
      <c r="A53" s="13" t="s">
        <v>577</v>
      </c>
      <c r="B53" s="5" t="s">
        <v>164</v>
      </c>
      <c r="C53" s="169"/>
      <c r="D53" s="169"/>
    </row>
    <row r="54" spans="1:4" ht="15.75">
      <c r="A54" s="5" t="s">
        <v>578</v>
      </c>
      <c r="B54" s="5" t="s">
        <v>164</v>
      </c>
      <c r="C54" s="169"/>
      <c r="D54" s="169"/>
    </row>
    <row r="55" spans="1:4" ht="15.75">
      <c r="A55" s="5" t="s">
        <v>579</v>
      </c>
      <c r="B55" s="5" t="s">
        <v>164</v>
      </c>
      <c r="C55" s="169"/>
      <c r="D55" s="169"/>
    </row>
    <row r="56" spans="1:4" ht="15.75">
      <c r="A56" s="5" t="s">
        <v>580</v>
      </c>
      <c r="B56" s="5" t="s">
        <v>164</v>
      </c>
      <c r="C56" s="169"/>
      <c r="D56" s="169"/>
    </row>
    <row r="57" spans="1:4" ht="15.75">
      <c r="A57" s="13" t="s">
        <v>581</v>
      </c>
      <c r="B57" s="5" t="s">
        <v>164</v>
      </c>
      <c r="C57" s="169"/>
      <c r="D57" s="169"/>
    </row>
    <row r="58" spans="1:4" ht="15.75">
      <c r="A58" s="13" t="s">
        <v>585</v>
      </c>
      <c r="B58" s="5" t="s">
        <v>164</v>
      </c>
      <c r="C58" s="169"/>
      <c r="D58" s="169"/>
    </row>
    <row r="59" spans="1:4" ht="15.75">
      <c r="A59" s="13" t="s">
        <v>583</v>
      </c>
      <c r="B59" s="5" t="s">
        <v>164</v>
      </c>
      <c r="C59" s="169"/>
      <c r="D59" s="169"/>
    </row>
    <row r="60" spans="1:4" ht="15.75">
      <c r="A60" s="13" t="s">
        <v>584</v>
      </c>
      <c r="B60" s="5" t="s">
        <v>164</v>
      </c>
      <c r="C60" s="169"/>
      <c r="D60" s="169"/>
    </row>
    <row r="61" spans="1:4" ht="15">
      <c r="A61" s="15" t="s">
        <v>398</v>
      </c>
      <c r="B61" s="8" t="s">
        <v>164</v>
      </c>
      <c r="C61" s="170">
        <f>SUM(C51:C60)</f>
        <v>8250000</v>
      </c>
      <c r="D61" s="170">
        <f>SUM(D51:D60)</f>
        <v>14698021</v>
      </c>
    </row>
    <row r="62" spans="1:4" ht="15.75">
      <c r="A62" s="13" t="s">
        <v>565</v>
      </c>
      <c r="B62" s="6" t="s">
        <v>192</v>
      </c>
      <c r="C62" s="169"/>
      <c r="D62" s="169"/>
    </row>
    <row r="63" spans="1:4" ht="15.75">
      <c r="A63" s="13" t="s">
        <v>566</v>
      </c>
      <c r="B63" s="6" t="s">
        <v>192</v>
      </c>
      <c r="C63" s="169"/>
      <c r="D63" s="169"/>
    </row>
    <row r="64" spans="1:4" ht="30">
      <c r="A64" s="13" t="s">
        <v>567</v>
      </c>
      <c r="B64" s="6" t="s">
        <v>192</v>
      </c>
      <c r="C64" s="169"/>
      <c r="D64" s="169"/>
    </row>
    <row r="65" spans="1:4" ht="15.75">
      <c r="A65" s="13" t="s">
        <v>568</v>
      </c>
      <c r="B65" s="6" t="s">
        <v>192</v>
      </c>
      <c r="C65" s="169"/>
      <c r="D65" s="169"/>
    </row>
    <row r="66" spans="1:4" ht="15.75">
      <c r="A66" s="13" t="s">
        <v>569</v>
      </c>
      <c r="B66" s="6" t="s">
        <v>192</v>
      </c>
      <c r="C66" s="169"/>
      <c r="D66" s="169"/>
    </row>
    <row r="67" spans="1:4" ht="15.75">
      <c r="A67" s="13" t="s">
        <v>570</v>
      </c>
      <c r="B67" s="6" t="s">
        <v>192</v>
      </c>
      <c r="C67" s="169"/>
      <c r="D67" s="169"/>
    </row>
    <row r="68" spans="1:4" ht="15.75">
      <c r="A68" s="13" t="s">
        <v>571</v>
      </c>
      <c r="B68" s="6" t="s">
        <v>192</v>
      </c>
      <c r="C68" s="169"/>
      <c r="D68" s="169"/>
    </row>
    <row r="69" spans="1:4" ht="15.75">
      <c r="A69" s="13" t="s">
        <v>572</v>
      </c>
      <c r="B69" s="6" t="s">
        <v>192</v>
      </c>
      <c r="C69" s="169"/>
      <c r="D69" s="169"/>
    </row>
    <row r="70" spans="1:4" ht="15.75">
      <c r="A70" s="13" t="s">
        <v>573</v>
      </c>
      <c r="B70" s="6" t="s">
        <v>192</v>
      </c>
      <c r="C70" s="169"/>
      <c r="D70" s="169"/>
    </row>
    <row r="71" spans="1:4" ht="15.75">
      <c r="A71" s="13" t="s">
        <v>574</v>
      </c>
      <c r="B71" s="6" t="s">
        <v>192</v>
      </c>
      <c r="C71" s="169"/>
      <c r="D71" s="169"/>
    </row>
    <row r="72" spans="1:4" ht="25.5">
      <c r="A72" s="11" t="s">
        <v>407</v>
      </c>
      <c r="B72" s="8" t="s">
        <v>192</v>
      </c>
      <c r="C72" s="170"/>
      <c r="D72" s="170"/>
    </row>
    <row r="73" spans="1:4" ht="15.75">
      <c r="A73" s="13" t="s">
        <v>565</v>
      </c>
      <c r="B73" s="6" t="s">
        <v>193</v>
      </c>
      <c r="C73" s="169"/>
      <c r="D73" s="169"/>
    </row>
    <row r="74" spans="1:4" ht="15.75">
      <c r="A74" s="13" t="s">
        <v>566</v>
      </c>
      <c r="B74" s="6" t="s">
        <v>193</v>
      </c>
      <c r="C74" s="169"/>
      <c r="D74" s="169"/>
    </row>
    <row r="75" spans="1:4" ht="30">
      <c r="A75" s="13" t="s">
        <v>567</v>
      </c>
      <c r="B75" s="6" t="s">
        <v>193</v>
      </c>
      <c r="C75" s="169"/>
      <c r="D75" s="169"/>
    </row>
    <row r="76" spans="1:4" ht="15.75">
      <c r="A76" s="13" t="s">
        <v>568</v>
      </c>
      <c r="B76" s="6" t="s">
        <v>193</v>
      </c>
      <c r="C76" s="169"/>
      <c r="D76" s="169"/>
    </row>
    <row r="77" spans="1:4" ht="15.75">
      <c r="A77" s="13" t="s">
        <v>569</v>
      </c>
      <c r="B77" s="6" t="s">
        <v>193</v>
      </c>
      <c r="C77" s="169"/>
      <c r="D77" s="169"/>
    </row>
    <row r="78" spans="1:4" ht="15.75">
      <c r="A78" s="13" t="s">
        <v>570</v>
      </c>
      <c r="B78" s="6" t="s">
        <v>193</v>
      </c>
      <c r="C78" s="169"/>
      <c r="D78" s="169"/>
    </row>
    <row r="79" spans="1:4" ht="15.75">
      <c r="A79" s="13" t="s">
        <v>657</v>
      </c>
      <c r="B79" s="6" t="s">
        <v>193</v>
      </c>
      <c r="C79" s="169"/>
      <c r="D79" s="169"/>
    </row>
    <row r="80" spans="1:4" ht="15.75">
      <c r="A80" s="13" t="s">
        <v>572</v>
      </c>
      <c r="B80" s="6" t="s">
        <v>193</v>
      </c>
      <c r="C80" s="169"/>
      <c r="D80" s="169"/>
    </row>
    <row r="81" spans="1:4" ht="15.75">
      <c r="A81" s="13" t="s">
        <v>573</v>
      </c>
      <c r="B81" s="6" t="s">
        <v>193</v>
      </c>
      <c r="C81" s="169"/>
      <c r="D81" s="169"/>
    </row>
    <row r="82" spans="1:4" ht="15.75">
      <c r="A82" s="13" t="s">
        <v>574</v>
      </c>
      <c r="B82" s="6" t="s">
        <v>193</v>
      </c>
      <c r="C82" s="169"/>
      <c r="D82" s="169"/>
    </row>
    <row r="83" spans="1:4" ht="25.5">
      <c r="A83" s="11" t="s">
        <v>406</v>
      </c>
      <c r="B83" s="8" t="s">
        <v>193</v>
      </c>
      <c r="C83" s="170"/>
      <c r="D83" s="170"/>
    </row>
    <row r="84" spans="1:4" ht="15.75">
      <c r="A84" s="13" t="s">
        <v>565</v>
      </c>
      <c r="B84" s="6" t="s">
        <v>194</v>
      </c>
      <c r="C84" s="169"/>
      <c r="D84" s="169"/>
    </row>
    <row r="85" spans="1:4" ht="15.75">
      <c r="A85" s="13" t="s">
        <v>566</v>
      </c>
      <c r="B85" s="6" t="s">
        <v>194</v>
      </c>
      <c r="C85" s="169"/>
      <c r="D85" s="169"/>
    </row>
    <row r="86" spans="1:4" ht="30">
      <c r="A86" s="13" t="s">
        <v>567</v>
      </c>
      <c r="B86" s="6" t="s">
        <v>194</v>
      </c>
      <c r="C86" s="169"/>
      <c r="D86" s="169"/>
    </row>
    <row r="87" spans="1:4" ht="15.75">
      <c r="A87" s="13" t="s">
        <v>568</v>
      </c>
      <c r="B87" s="6" t="s">
        <v>194</v>
      </c>
      <c r="C87" s="169"/>
      <c r="D87" s="169"/>
    </row>
    <row r="88" spans="1:4" ht="15.75">
      <c r="A88" s="13" t="s">
        <v>569</v>
      </c>
      <c r="B88" s="6" t="s">
        <v>194</v>
      </c>
      <c r="C88" s="169"/>
      <c r="D88" s="169"/>
    </row>
    <row r="89" spans="1:4" ht="15.75">
      <c r="A89" s="13" t="s">
        <v>570</v>
      </c>
      <c r="B89" s="6" t="s">
        <v>194</v>
      </c>
      <c r="C89" s="169"/>
      <c r="D89" s="169"/>
    </row>
    <row r="90" spans="1:4" ht="15.75">
      <c r="A90" s="13" t="s">
        <v>571</v>
      </c>
      <c r="B90" s="6" t="s">
        <v>194</v>
      </c>
      <c r="C90" s="169"/>
      <c r="D90" s="169"/>
    </row>
    <row r="91" spans="1:4" ht="15.75">
      <c r="A91" s="13" t="s">
        <v>572</v>
      </c>
      <c r="B91" s="6" t="s">
        <v>194</v>
      </c>
      <c r="C91" s="169"/>
      <c r="D91" s="169"/>
    </row>
    <row r="92" spans="1:4" ht="15.75">
      <c r="A92" s="13" t="s">
        <v>573</v>
      </c>
      <c r="B92" s="6" t="s">
        <v>194</v>
      </c>
      <c r="C92" s="169"/>
      <c r="D92" s="169"/>
    </row>
    <row r="93" spans="1:4" ht="15.75">
      <c r="A93" s="13" t="s">
        <v>574</v>
      </c>
      <c r="B93" s="6" t="s">
        <v>194</v>
      </c>
      <c r="C93" s="169"/>
      <c r="D93" s="169"/>
    </row>
    <row r="94" spans="1:4" ht="15">
      <c r="A94" s="11" t="s">
        <v>405</v>
      </c>
      <c r="B94" s="8" t="s">
        <v>194</v>
      </c>
      <c r="C94" s="170"/>
      <c r="D94" s="170"/>
    </row>
    <row r="95" spans="1:4" ht="15.75">
      <c r="A95" s="13" t="s">
        <v>575</v>
      </c>
      <c r="B95" s="5" t="s">
        <v>196</v>
      </c>
      <c r="C95" s="169"/>
      <c r="D95" s="169"/>
    </row>
    <row r="96" spans="1:4" ht="15.75">
      <c r="A96" s="13" t="s">
        <v>576</v>
      </c>
      <c r="B96" s="6" t="s">
        <v>196</v>
      </c>
      <c r="C96" s="169"/>
      <c r="D96" s="169"/>
    </row>
    <row r="97" spans="1:4" ht="15.75">
      <c r="A97" s="13" t="s">
        <v>577</v>
      </c>
      <c r="B97" s="5" t="s">
        <v>196</v>
      </c>
      <c r="C97" s="169"/>
      <c r="D97" s="169"/>
    </row>
    <row r="98" spans="1:4" ht="15.75">
      <c r="A98" s="5" t="s">
        <v>578</v>
      </c>
      <c r="B98" s="6" t="s">
        <v>196</v>
      </c>
      <c r="C98" s="169"/>
      <c r="D98" s="169"/>
    </row>
    <row r="99" spans="1:4" ht="15.75">
      <c r="A99" s="5" t="s">
        <v>579</v>
      </c>
      <c r="B99" s="5" t="s">
        <v>196</v>
      </c>
      <c r="C99" s="169"/>
      <c r="D99" s="169"/>
    </row>
    <row r="100" spans="1:4" ht="15.75">
      <c r="A100" s="5" t="s">
        <v>580</v>
      </c>
      <c r="B100" s="6" t="s">
        <v>196</v>
      </c>
      <c r="C100" s="169"/>
      <c r="D100" s="169"/>
    </row>
    <row r="101" spans="1:4" ht="15.75">
      <c r="A101" s="13" t="s">
        <v>581</v>
      </c>
      <c r="B101" s="5" t="s">
        <v>196</v>
      </c>
      <c r="C101" s="169"/>
      <c r="D101" s="169"/>
    </row>
    <row r="102" spans="1:4" ht="15.75">
      <c r="A102" s="13" t="s">
        <v>585</v>
      </c>
      <c r="B102" s="6" t="s">
        <v>196</v>
      </c>
      <c r="C102" s="169"/>
      <c r="D102" s="169"/>
    </row>
    <row r="103" spans="1:4" ht="15.75">
      <c r="A103" s="13" t="s">
        <v>583</v>
      </c>
      <c r="B103" s="5" t="s">
        <v>196</v>
      </c>
      <c r="C103" s="169"/>
      <c r="D103" s="169"/>
    </row>
    <row r="104" spans="1:4" ht="15.75">
      <c r="A104" s="13" t="s">
        <v>584</v>
      </c>
      <c r="B104" s="6" t="s">
        <v>196</v>
      </c>
      <c r="C104" s="169"/>
      <c r="D104" s="169"/>
    </row>
    <row r="105" spans="1:4" ht="25.5">
      <c r="A105" s="11" t="s">
        <v>404</v>
      </c>
      <c r="B105" s="8" t="s">
        <v>196</v>
      </c>
      <c r="C105" s="170"/>
      <c r="D105" s="170"/>
    </row>
    <row r="106" spans="1:4" ht="15">
      <c r="A106" s="11" t="s">
        <v>197</v>
      </c>
      <c r="B106" s="8" t="s">
        <v>198</v>
      </c>
      <c r="C106" s="170"/>
      <c r="D106" s="170"/>
    </row>
    <row r="107" spans="1:4" ht="15.75">
      <c r="A107" s="13" t="s">
        <v>575</v>
      </c>
      <c r="B107" s="5" t="s">
        <v>199</v>
      </c>
      <c r="C107" s="169"/>
      <c r="D107" s="169"/>
    </row>
    <row r="108" spans="1:4" ht="15.75">
      <c r="A108" s="13" t="s">
        <v>576</v>
      </c>
      <c r="B108" s="5" t="s">
        <v>199</v>
      </c>
      <c r="C108" s="169"/>
      <c r="D108" s="169"/>
    </row>
    <row r="109" spans="1:4" ht="15.75">
      <c r="A109" s="13" t="s">
        <v>577</v>
      </c>
      <c r="B109" s="5" t="s">
        <v>199</v>
      </c>
      <c r="C109" s="169"/>
      <c r="D109" s="169"/>
    </row>
    <row r="110" spans="1:4" ht="15.75">
      <c r="A110" s="5" t="s">
        <v>578</v>
      </c>
      <c r="B110" s="5" t="s">
        <v>199</v>
      </c>
      <c r="C110" s="169"/>
      <c r="D110" s="169"/>
    </row>
    <row r="111" spans="1:4" ht="15.75">
      <c r="A111" s="5" t="s">
        <v>579</v>
      </c>
      <c r="B111" s="5" t="s">
        <v>199</v>
      </c>
      <c r="C111" s="169"/>
      <c r="D111" s="169"/>
    </row>
    <row r="112" spans="1:4" ht="15.75">
      <c r="A112" s="5" t="s">
        <v>580</v>
      </c>
      <c r="B112" s="5" t="s">
        <v>199</v>
      </c>
      <c r="C112" s="169"/>
      <c r="D112" s="169"/>
    </row>
    <row r="113" spans="1:4" ht="15.75">
      <c r="A113" s="13" t="s">
        <v>581</v>
      </c>
      <c r="B113" s="5" t="s">
        <v>199</v>
      </c>
      <c r="C113" s="169"/>
      <c r="D113" s="169"/>
    </row>
    <row r="114" spans="1:4" ht="15.75">
      <c r="A114" s="13" t="s">
        <v>585</v>
      </c>
      <c r="B114" s="5" t="s">
        <v>199</v>
      </c>
      <c r="C114" s="169"/>
      <c r="D114" s="169"/>
    </row>
    <row r="115" spans="1:4" ht="15.75">
      <c r="A115" s="13" t="s">
        <v>583</v>
      </c>
      <c r="B115" s="5" t="s">
        <v>199</v>
      </c>
      <c r="C115" s="169"/>
      <c r="D115" s="169"/>
    </row>
    <row r="116" spans="1:4" ht="15.75">
      <c r="A116" s="13" t="s">
        <v>584</v>
      </c>
      <c r="B116" s="5" t="s">
        <v>199</v>
      </c>
      <c r="C116" s="169"/>
      <c r="D116" s="169"/>
    </row>
    <row r="117" spans="1:4" ht="15">
      <c r="A117" s="15" t="s">
        <v>443</v>
      </c>
      <c r="B117" s="8" t="s">
        <v>199</v>
      </c>
      <c r="C117" s="170"/>
      <c r="D117" s="170"/>
    </row>
  </sheetData>
  <sheetProtection/>
  <mergeCells count="2">
    <mergeCell ref="A3:D3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1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6.57421875" style="0" customWidth="1"/>
    <col min="3" max="3" width="13.00390625" style="0" customWidth="1"/>
    <col min="4" max="4" width="12.7109375" style="0" customWidth="1"/>
  </cols>
  <sheetData>
    <row r="1" ht="15">
      <c r="A1" s="138" t="s">
        <v>714</v>
      </c>
    </row>
    <row r="2" spans="1:9" ht="27" customHeight="1">
      <c r="A2" s="286" t="s">
        <v>739</v>
      </c>
      <c r="B2" s="287"/>
      <c r="C2" s="287"/>
      <c r="D2" s="287"/>
      <c r="E2" s="287"/>
      <c r="F2" s="287"/>
      <c r="G2" s="287"/>
      <c r="H2" s="287"/>
      <c r="I2" s="287"/>
    </row>
    <row r="3" spans="1:3" ht="25.5" customHeight="1">
      <c r="A3" s="312" t="s">
        <v>729</v>
      </c>
      <c r="B3" s="313"/>
      <c r="C3" s="313"/>
    </row>
    <row r="4" spans="1:3" ht="15.75" customHeight="1">
      <c r="A4" s="59"/>
      <c r="B4" s="60"/>
      <c r="C4" s="60"/>
    </row>
    <row r="5" ht="21" customHeight="1">
      <c r="A5" s="4" t="s">
        <v>644</v>
      </c>
    </row>
    <row r="6" spans="1:4" ht="26.25">
      <c r="A6" s="40" t="s">
        <v>617</v>
      </c>
      <c r="B6" s="3" t="s">
        <v>65</v>
      </c>
      <c r="C6" s="64" t="s">
        <v>650</v>
      </c>
      <c r="D6" s="73" t="s">
        <v>16</v>
      </c>
    </row>
    <row r="7" spans="1:4" ht="15">
      <c r="A7" s="13" t="s">
        <v>586</v>
      </c>
      <c r="B7" s="6" t="s">
        <v>261</v>
      </c>
      <c r="C7" s="158"/>
      <c r="D7" s="158"/>
    </row>
    <row r="8" spans="1:4" ht="15">
      <c r="A8" s="13" t="s">
        <v>595</v>
      </c>
      <c r="B8" s="6" t="s">
        <v>261</v>
      </c>
      <c r="C8" s="158"/>
      <c r="D8" s="158"/>
    </row>
    <row r="9" spans="1:4" ht="30">
      <c r="A9" s="13" t="s">
        <v>596</v>
      </c>
      <c r="B9" s="6" t="s">
        <v>261</v>
      </c>
      <c r="C9" s="158"/>
      <c r="D9" s="158"/>
    </row>
    <row r="10" spans="1:4" ht="15">
      <c r="A10" s="13" t="s">
        <v>594</v>
      </c>
      <c r="B10" s="6" t="s">
        <v>261</v>
      </c>
      <c r="C10" s="158"/>
      <c r="D10" s="158"/>
    </row>
    <row r="11" spans="1:4" ht="15">
      <c r="A11" s="13" t="s">
        <v>593</v>
      </c>
      <c r="B11" s="6" t="s">
        <v>261</v>
      </c>
      <c r="C11" s="158"/>
      <c r="D11" s="158"/>
    </row>
    <row r="12" spans="1:4" ht="15">
      <c r="A12" s="13" t="s">
        <v>592</v>
      </c>
      <c r="B12" s="6" t="s">
        <v>261</v>
      </c>
      <c r="C12" s="158"/>
      <c r="D12" s="158"/>
    </row>
    <row r="13" spans="1:4" ht="15">
      <c r="A13" s="13" t="s">
        <v>587</v>
      </c>
      <c r="B13" s="6" t="s">
        <v>261</v>
      </c>
      <c r="C13" s="158"/>
      <c r="D13" s="158"/>
    </row>
    <row r="14" spans="1:4" ht="15">
      <c r="A14" s="13" t="s">
        <v>588</v>
      </c>
      <c r="B14" s="6" t="s">
        <v>261</v>
      </c>
      <c r="C14" s="158"/>
      <c r="D14" s="158"/>
    </row>
    <row r="15" spans="1:4" ht="15">
      <c r="A15" s="13" t="s">
        <v>589</v>
      </c>
      <c r="B15" s="6" t="s">
        <v>261</v>
      </c>
      <c r="C15" s="158"/>
      <c r="D15" s="158"/>
    </row>
    <row r="16" spans="1:4" ht="15">
      <c r="A16" s="13" t="s">
        <v>590</v>
      </c>
      <c r="B16" s="6" t="s">
        <v>261</v>
      </c>
      <c r="C16" s="158"/>
      <c r="D16" s="158"/>
    </row>
    <row r="17" spans="1:4" ht="25.5">
      <c r="A17" s="7" t="s">
        <v>453</v>
      </c>
      <c r="B17" s="8" t="s">
        <v>261</v>
      </c>
      <c r="C17" s="169"/>
      <c r="D17" s="169"/>
    </row>
    <row r="18" spans="1:4" ht="15.75">
      <c r="A18" s="13" t="s">
        <v>586</v>
      </c>
      <c r="B18" s="6" t="s">
        <v>262</v>
      </c>
      <c r="C18" s="169"/>
      <c r="D18" s="169"/>
    </row>
    <row r="19" spans="1:4" ht="15.75">
      <c r="A19" s="13" t="s">
        <v>595</v>
      </c>
      <c r="B19" s="6" t="s">
        <v>262</v>
      </c>
      <c r="C19" s="169"/>
      <c r="D19" s="169"/>
    </row>
    <row r="20" spans="1:4" ht="30">
      <c r="A20" s="13" t="s">
        <v>596</v>
      </c>
      <c r="B20" s="6" t="s">
        <v>262</v>
      </c>
      <c r="C20" s="169"/>
      <c r="D20" s="169"/>
    </row>
    <row r="21" spans="1:4" ht="15.75">
      <c r="A21" s="13" t="s">
        <v>658</v>
      </c>
      <c r="B21" s="6" t="s">
        <v>262</v>
      </c>
      <c r="C21" s="169"/>
      <c r="D21" s="169"/>
    </row>
    <row r="22" spans="1:4" ht="15.75">
      <c r="A22" s="13" t="s">
        <v>593</v>
      </c>
      <c r="B22" s="6" t="s">
        <v>262</v>
      </c>
      <c r="C22" s="169"/>
      <c r="D22" s="169"/>
    </row>
    <row r="23" spans="1:4" ht="15.75">
      <c r="A23" s="13" t="s">
        <v>592</v>
      </c>
      <c r="B23" s="6" t="s">
        <v>262</v>
      </c>
      <c r="C23" s="169"/>
      <c r="D23" s="169"/>
    </row>
    <row r="24" spans="1:4" ht="15.75">
      <c r="A24" s="13" t="s">
        <v>587</v>
      </c>
      <c r="B24" s="6" t="s">
        <v>262</v>
      </c>
      <c r="C24" s="169"/>
      <c r="D24" s="169"/>
    </row>
    <row r="25" spans="1:4" ht="15.75">
      <c r="A25" s="13" t="s">
        <v>588</v>
      </c>
      <c r="B25" s="6" t="s">
        <v>262</v>
      </c>
      <c r="C25" s="169"/>
      <c r="D25" s="169"/>
    </row>
    <row r="26" spans="1:4" ht="15.75">
      <c r="A26" s="13" t="s">
        <v>589</v>
      </c>
      <c r="B26" s="6" t="s">
        <v>262</v>
      </c>
      <c r="C26" s="169"/>
      <c r="D26" s="169"/>
    </row>
    <row r="27" spans="1:4" ht="15.75">
      <c r="A27" s="13" t="s">
        <v>590</v>
      </c>
      <c r="B27" s="6" t="s">
        <v>262</v>
      </c>
      <c r="C27" s="169"/>
      <c r="D27" s="169"/>
    </row>
    <row r="28" spans="1:4" ht="25.5">
      <c r="A28" s="7" t="s">
        <v>510</v>
      </c>
      <c r="B28" s="8" t="s">
        <v>262</v>
      </c>
      <c r="C28" s="169"/>
      <c r="D28" s="169"/>
    </row>
    <row r="29" spans="1:4" ht="15.75">
      <c r="A29" s="13" t="s">
        <v>586</v>
      </c>
      <c r="B29" s="6" t="s">
        <v>263</v>
      </c>
      <c r="C29" s="169"/>
      <c r="D29" s="169">
        <v>1276000</v>
      </c>
    </row>
    <row r="30" spans="1:4" ht="15.75">
      <c r="A30" s="13" t="s">
        <v>595</v>
      </c>
      <c r="B30" s="6" t="s">
        <v>263</v>
      </c>
      <c r="C30" s="169"/>
      <c r="D30" s="169"/>
    </row>
    <row r="31" spans="1:4" ht="30">
      <c r="A31" s="13" t="s">
        <v>596</v>
      </c>
      <c r="B31" s="6" t="s">
        <v>263</v>
      </c>
      <c r="C31" s="169"/>
      <c r="D31" s="169">
        <v>7000000</v>
      </c>
    </row>
    <row r="32" spans="1:4" ht="15.75">
      <c r="A32" s="13" t="s">
        <v>659</v>
      </c>
      <c r="B32" s="6" t="s">
        <v>263</v>
      </c>
      <c r="C32" s="169"/>
      <c r="D32" s="169"/>
    </row>
    <row r="33" spans="1:4" ht="15.75">
      <c r="A33" s="13" t="s">
        <v>593</v>
      </c>
      <c r="B33" s="6" t="s">
        <v>263</v>
      </c>
      <c r="C33" s="169">
        <v>7387000</v>
      </c>
      <c r="D33" s="169">
        <v>8012100</v>
      </c>
    </row>
    <row r="34" spans="1:4" ht="15.75">
      <c r="A34" s="13" t="s">
        <v>689</v>
      </c>
      <c r="B34" s="6" t="s">
        <v>263</v>
      </c>
      <c r="C34" s="169"/>
      <c r="D34" s="169">
        <v>27127154</v>
      </c>
    </row>
    <row r="35" spans="1:4" ht="15.75">
      <c r="A35" s="13" t="s">
        <v>587</v>
      </c>
      <c r="B35" s="6" t="s">
        <v>263</v>
      </c>
      <c r="C35" s="169"/>
      <c r="D35" s="169"/>
    </row>
    <row r="36" spans="1:4" ht="15.75">
      <c r="A36" s="13" t="s">
        <v>660</v>
      </c>
      <c r="B36" s="6" t="s">
        <v>263</v>
      </c>
      <c r="C36" s="169"/>
      <c r="D36" s="169"/>
    </row>
    <row r="37" spans="1:4" ht="15.75">
      <c r="A37" s="13" t="s">
        <v>588</v>
      </c>
      <c r="B37" s="6" t="s">
        <v>263</v>
      </c>
      <c r="C37" s="169"/>
      <c r="D37" s="169">
        <v>1417000</v>
      </c>
    </row>
    <row r="38" spans="1:4" ht="15.75">
      <c r="A38" s="13" t="s">
        <v>589</v>
      </c>
      <c r="B38" s="6" t="s">
        <v>263</v>
      </c>
      <c r="C38" s="169"/>
      <c r="D38" s="169"/>
    </row>
    <row r="39" spans="1:4" ht="15.75">
      <c r="A39" s="13" t="s">
        <v>590</v>
      </c>
      <c r="B39" s="6" t="s">
        <v>263</v>
      </c>
      <c r="C39" s="169"/>
      <c r="D39" s="169"/>
    </row>
    <row r="40" spans="1:4" ht="15">
      <c r="A40" s="7" t="s">
        <v>509</v>
      </c>
      <c r="B40" s="8" t="s">
        <v>263</v>
      </c>
      <c r="C40" s="170">
        <f>SUM(C29:C39)</f>
        <v>7387000</v>
      </c>
      <c r="D40" s="170">
        <f>SUM(D29:D39)</f>
        <v>44832254</v>
      </c>
    </row>
    <row r="41" spans="1:4" ht="15.75">
      <c r="A41" s="13" t="s">
        <v>586</v>
      </c>
      <c r="B41" s="6" t="s">
        <v>269</v>
      </c>
      <c r="C41" s="169"/>
      <c r="D41" s="169"/>
    </row>
    <row r="42" spans="1:4" ht="15.75">
      <c r="A42" s="13" t="s">
        <v>595</v>
      </c>
      <c r="B42" s="6" t="s">
        <v>269</v>
      </c>
      <c r="C42" s="169"/>
      <c r="D42" s="169"/>
    </row>
    <row r="43" spans="1:4" ht="30">
      <c r="A43" s="13" t="s">
        <v>596</v>
      </c>
      <c r="B43" s="6" t="s">
        <v>269</v>
      </c>
      <c r="C43" s="169"/>
      <c r="D43" s="169"/>
    </row>
    <row r="44" spans="1:4" ht="15.75">
      <c r="A44" s="13" t="s">
        <v>594</v>
      </c>
      <c r="B44" s="6" t="s">
        <v>269</v>
      </c>
      <c r="C44" s="169"/>
      <c r="D44" s="169"/>
    </row>
    <row r="45" spans="1:4" ht="15.75">
      <c r="A45" s="13" t="s">
        <v>593</v>
      </c>
      <c r="B45" s="6" t="s">
        <v>269</v>
      </c>
      <c r="C45" s="169"/>
      <c r="D45" s="169"/>
    </row>
    <row r="46" spans="1:4" ht="15.75">
      <c r="A46" s="13" t="s">
        <v>592</v>
      </c>
      <c r="B46" s="6" t="s">
        <v>269</v>
      </c>
      <c r="C46" s="169"/>
      <c r="D46" s="169"/>
    </row>
    <row r="47" spans="1:4" ht="15.75">
      <c r="A47" s="13" t="s">
        <v>587</v>
      </c>
      <c r="B47" s="6" t="s">
        <v>269</v>
      </c>
      <c r="C47" s="169"/>
      <c r="D47" s="169"/>
    </row>
    <row r="48" spans="1:4" ht="15.75">
      <c r="A48" s="13" t="s">
        <v>588</v>
      </c>
      <c r="B48" s="6" t="s">
        <v>269</v>
      </c>
      <c r="C48" s="169"/>
      <c r="D48" s="169"/>
    </row>
    <row r="49" spans="1:4" ht="15.75">
      <c r="A49" s="13" t="s">
        <v>589</v>
      </c>
      <c r="B49" s="6" t="s">
        <v>269</v>
      </c>
      <c r="C49" s="169"/>
      <c r="D49" s="169"/>
    </row>
    <row r="50" spans="1:4" ht="15.75">
      <c r="A50" s="13" t="s">
        <v>590</v>
      </c>
      <c r="B50" s="6" t="s">
        <v>269</v>
      </c>
      <c r="C50" s="169"/>
      <c r="D50" s="169"/>
    </row>
    <row r="51" spans="1:4" ht="25.5">
      <c r="A51" s="7" t="s">
        <v>508</v>
      </c>
      <c r="B51" s="8" t="s">
        <v>269</v>
      </c>
      <c r="C51" s="169"/>
      <c r="D51" s="169"/>
    </row>
    <row r="52" spans="1:4" ht="15.75">
      <c r="A52" s="13" t="s">
        <v>591</v>
      </c>
      <c r="B52" s="6" t="s">
        <v>270</v>
      </c>
      <c r="C52" s="169"/>
      <c r="D52" s="169"/>
    </row>
    <row r="53" spans="1:4" ht="15.75">
      <c r="A53" s="13" t="s">
        <v>595</v>
      </c>
      <c r="B53" s="6" t="s">
        <v>270</v>
      </c>
      <c r="C53" s="169"/>
      <c r="D53" s="169"/>
    </row>
    <row r="54" spans="1:4" ht="30">
      <c r="A54" s="13" t="s">
        <v>596</v>
      </c>
      <c r="B54" s="6" t="s">
        <v>270</v>
      </c>
      <c r="C54" s="169"/>
      <c r="D54" s="169"/>
    </row>
    <row r="55" spans="1:4" ht="15.75">
      <c r="A55" s="13" t="s">
        <v>594</v>
      </c>
      <c r="B55" s="6" t="s">
        <v>270</v>
      </c>
      <c r="C55" s="169"/>
      <c r="D55" s="169"/>
    </row>
    <row r="56" spans="1:4" ht="15.75">
      <c r="A56" s="13" t="s">
        <v>593</v>
      </c>
      <c r="B56" s="6" t="s">
        <v>270</v>
      </c>
      <c r="C56" s="169"/>
      <c r="D56" s="169"/>
    </row>
    <row r="57" spans="1:4" ht="15.75">
      <c r="A57" s="13" t="s">
        <v>592</v>
      </c>
      <c r="B57" s="6" t="s">
        <v>270</v>
      </c>
      <c r="C57" s="169"/>
      <c r="D57" s="169"/>
    </row>
    <row r="58" spans="1:4" ht="15.75">
      <c r="A58" s="13" t="s">
        <v>587</v>
      </c>
      <c r="B58" s="6" t="s">
        <v>270</v>
      </c>
      <c r="C58" s="169"/>
      <c r="D58" s="169"/>
    </row>
    <row r="59" spans="1:4" ht="15.75">
      <c r="A59" s="13" t="s">
        <v>588</v>
      </c>
      <c r="B59" s="6" t="s">
        <v>270</v>
      </c>
      <c r="C59" s="169"/>
      <c r="D59" s="169"/>
    </row>
    <row r="60" spans="1:4" ht="15.75">
      <c r="A60" s="13" t="s">
        <v>589</v>
      </c>
      <c r="B60" s="6" t="s">
        <v>270</v>
      </c>
      <c r="C60" s="169"/>
      <c r="D60" s="169"/>
    </row>
    <row r="61" spans="1:4" ht="15.75">
      <c r="A61" s="13" t="s">
        <v>590</v>
      </c>
      <c r="B61" s="6" t="s">
        <v>270</v>
      </c>
      <c r="C61" s="169"/>
      <c r="D61" s="169"/>
    </row>
    <row r="62" spans="1:4" ht="25.5">
      <c r="A62" s="7" t="s">
        <v>511</v>
      </c>
      <c r="B62" s="8" t="s">
        <v>270</v>
      </c>
      <c r="C62" s="169"/>
      <c r="D62" s="169"/>
    </row>
    <row r="63" spans="1:4" ht="15.75">
      <c r="A63" s="13" t="s">
        <v>690</v>
      </c>
      <c r="B63" s="6" t="s">
        <v>271</v>
      </c>
      <c r="C63" s="169"/>
      <c r="D63" s="169">
        <v>44000000</v>
      </c>
    </row>
    <row r="64" spans="1:4" ht="15.75">
      <c r="A64" s="13" t="s">
        <v>595</v>
      </c>
      <c r="B64" s="6" t="s">
        <v>271</v>
      </c>
      <c r="C64" s="169"/>
      <c r="D64" s="169"/>
    </row>
    <row r="65" spans="1:4" ht="30">
      <c r="A65" s="13" t="s">
        <v>596</v>
      </c>
      <c r="B65" s="6" t="s">
        <v>271</v>
      </c>
      <c r="C65" s="169"/>
      <c r="D65" s="169"/>
    </row>
    <row r="66" spans="1:4" ht="15.75">
      <c r="A66" s="13" t="s">
        <v>594</v>
      </c>
      <c r="B66" s="6" t="s">
        <v>271</v>
      </c>
      <c r="C66" s="169"/>
      <c r="D66" s="169"/>
    </row>
    <row r="67" spans="1:4" ht="15.75">
      <c r="A67" s="13" t="s">
        <v>593</v>
      </c>
      <c r="B67" s="6" t="s">
        <v>271</v>
      </c>
      <c r="C67" s="169"/>
      <c r="D67" s="169"/>
    </row>
    <row r="68" spans="1:4" ht="15.75">
      <c r="A68" s="13" t="s">
        <v>592</v>
      </c>
      <c r="B68" s="6" t="s">
        <v>271</v>
      </c>
      <c r="C68" s="169"/>
      <c r="D68" s="169"/>
    </row>
    <row r="69" spans="1:4" ht="15.75">
      <c r="A69" s="13" t="s">
        <v>587</v>
      </c>
      <c r="B69" s="6" t="s">
        <v>271</v>
      </c>
      <c r="C69" s="169"/>
      <c r="D69" s="169"/>
    </row>
    <row r="70" spans="1:4" ht="15.75">
      <c r="A70" s="13" t="s">
        <v>588</v>
      </c>
      <c r="B70" s="6" t="s">
        <v>271</v>
      </c>
      <c r="C70" s="169"/>
      <c r="D70" s="169"/>
    </row>
    <row r="71" spans="1:4" ht="15.75">
      <c r="A71" s="13" t="s">
        <v>589</v>
      </c>
      <c r="B71" s="6" t="s">
        <v>271</v>
      </c>
      <c r="C71" s="169"/>
      <c r="D71" s="169"/>
    </row>
    <row r="72" spans="1:4" ht="15.75">
      <c r="A72" s="13" t="s">
        <v>590</v>
      </c>
      <c r="B72" s="6" t="s">
        <v>271</v>
      </c>
      <c r="C72" s="169"/>
      <c r="D72" s="169"/>
    </row>
    <row r="73" spans="1:4" ht="15">
      <c r="A73" s="7" t="s">
        <v>458</v>
      </c>
      <c r="B73" s="8" t="s">
        <v>271</v>
      </c>
      <c r="C73" s="170"/>
      <c r="D73" s="170">
        <v>44000000</v>
      </c>
    </row>
    <row r="74" spans="1:4" ht="15.75">
      <c r="A74" s="13" t="s">
        <v>597</v>
      </c>
      <c r="B74" s="5" t="s">
        <v>313</v>
      </c>
      <c r="C74" s="169"/>
      <c r="D74" s="169"/>
    </row>
    <row r="75" spans="1:4" ht="15.75">
      <c r="A75" s="13" t="s">
        <v>598</v>
      </c>
      <c r="B75" s="5" t="s">
        <v>313</v>
      </c>
      <c r="C75" s="169"/>
      <c r="D75" s="169"/>
    </row>
    <row r="76" spans="1:4" ht="15.75">
      <c r="A76" s="13" t="s">
        <v>606</v>
      </c>
      <c r="B76" s="5" t="s">
        <v>313</v>
      </c>
      <c r="C76" s="169"/>
      <c r="D76" s="169"/>
    </row>
    <row r="77" spans="1:4" ht="15.75">
      <c r="A77" s="5" t="s">
        <v>605</v>
      </c>
      <c r="B77" s="5" t="s">
        <v>313</v>
      </c>
      <c r="C77" s="169"/>
      <c r="D77" s="169"/>
    </row>
    <row r="78" spans="1:4" ht="15.75">
      <c r="A78" s="5" t="s">
        <v>604</v>
      </c>
      <c r="B78" s="5" t="s">
        <v>313</v>
      </c>
      <c r="C78" s="169"/>
      <c r="D78" s="169"/>
    </row>
    <row r="79" spans="1:4" ht="15.75">
      <c r="A79" s="5" t="s">
        <v>603</v>
      </c>
      <c r="B79" s="5" t="s">
        <v>313</v>
      </c>
      <c r="C79" s="169"/>
      <c r="D79" s="169"/>
    </row>
    <row r="80" spans="1:4" ht="15.75">
      <c r="A80" s="13" t="s">
        <v>602</v>
      </c>
      <c r="B80" s="5" t="s">
        <v>313</v>
      </c>
      <c r="C80" s="169"/>
      <c r="D80" s="169"/>
    </row>
    <row r="81" spans="1:4" ht="15.75">
      <c r="A81" s="13" t="s">
        <v>607</v>
      </c>
      <c r="B81" s="5" t="s">
        <v>313</v>
      </c>
      <c r="C81" s="169"/>
      <c r="D81" s="169"/>
    </row>
    <row r="82" spans="1:4" ht="15.75">
      <c r="A82" s="13" t="s">
        <v>599</v>
      </c>
      <c r="B82" s="5" t="s">
        <v>313</v>
      </c>
      <c r="C82" s="169"/>
      <c r="D82" s="169"/>
    </row>
    <row r="83" spans="1:4" ht="15.75">
      <c r="A83" s="13" t="s">
        <v>600</v>
      </c>
      <c r="B83" s="5" t="s">
        <v>313</v>
      </c>
      <c r="C83" s="169"/>
      <c r="D83" s="169"/>
    </row>
    <row r="84" spans="1:4" ht="25.5">
      <c r="A84" s="7" t="s">
        <v>525</v>
      </c>
      <c r="B84" s="8" t="s">
        <v>313</v>
      </c>
      <c r="C84" s="170"/>
      <c r="D84" s="170"/>
    </row>
    <row r="85" spans="1:4" ht="15.75">
      <c r="A85" s="13" t="s">
        <v>597</v>
      </c>
      <c r="B85" s="5" t="s">
        <v>314</v>
      </c>
      <c r="C85" s="169"/>
      <c r="D85" s="169"/>
    </row>
    <row r="86" spans="1:4" ht="15.75">
      <c r="A86" s="13" t="s">
        <v>598</v>
      </c>
      <c r="B86" s="5" t="s">
        <v>314</v>
      </c>
      <c r="C86" s="169"/>
      <c r="D86" s="169"/>
    </row>
    <row r="87" spans="1:4" ht="15.75">
      <c r="A87" s="13" t="s">
        <v>606</v>
      </c>
      <c r="B87" s="5" t="s">
        <v>314</v>
      </c>
      <c r="C87" s="169"/>
      <c r="D87" s="169"/>
    </row>
    <row r="88" spans="1:4" ht="15.75">
      <c r="A88" s="5" t="s">
        <v>661</v>
      </c>
      <c r="B88" s="5" t="s">
        <v>314</v>
      </c>
      <c r="C88" s="169"/>
      <c r="D88" s="169"/>
    </row>
    <row r="89" spans="1:4" ht="15.75">
      <c r="A89" s="5" t="s">
        <v>604</v>
      </c>
      <c r="B89" s="5" t="s">
        <v>314</v>
      </c>
      <c r="C89" s="169"/>
      <c r="D89" s="169"/>
    </row>
    <row r="90" spans="1:4" ht="15.75">
      <c r="A90" s="5" t="s">
        <v>603</v>
      </c>
      <c r="B90" s="5" t="s">
        <v>314</v>
      </c>
      <c r="C90" s="169"/>
      <c r="D90" s="169"/>
    </row>
    <row r="91" spans="1:4" ht="15.75">
      <c r="A91" s="13" t="s">
        <v>602</v>
      </c>
      <c r="B91" s="5" t="s">
        <v>314</v>
      </c>
      <c r="C91" s="169"/>
      <c r="D91" s="169"/>
    </row>
    <row r="92" spans="1:4" ht="15.75">
      <c r="A92" s="13" t="s">
        <v>601</v>
      </c>
      <c r="B92" s="5" t="s">
        <v>314</v>
      </c>
      <c r="C92" s="169"/>
      <c r="D92" s="169"/>
    </row>
    <row r="93" spans="1:4" ht="15.75">
      <c r="A93" s="13" t="s">
        <v>599</v>
      </c>
      <c r="B93" s="5" t="s">
        <v>314</v>
      </c>
      <c r="C93" s="169"/>
      <c r="D93" s="169"/>
    </row>
    <row r="94" spans="1:4" ht="15.75">
      <c r="A94" s="13" t="s">
        <v>600</v>
      </c>
      <c r="B94" s="5" t="s">
        <v>314</v>
      </c>
      <c r="C94" s="169"/>
      <c r="D94" s="169"/>
    </row>
    <row r="95" spans="1:4" ht="15">
      <c r="A95" s="15" t="s">
        <v>526</v>
      </c>
      <c r="B95" s="8" t="s">
        <v>314</v>
      </c>
      <c r="C95" s="170"/>
      <c r="D95" s="170"/>
    </row>
    <row r="96" spans="1:4" ht="15">
      <c r="A96" s="15" t="s">
        <v>691</v>
      </c>
      <c r="B96" s="8" t="s">
        <v>679</v>
      </c>
      <c r="C96" s="170"/>
      <c r="D96" s="170">
        <v>7834945</v>
      </c>
    </row>
    <row r="97" spans="1:4" ht="15">
      <c r="A97" s="15" t="s">
        <v>692</v>
      </c>
      <c r="B97" s="7" t="s">
        <v>315</v>
      </c>
      <c r="C97" s="170">
        <v>0</v>
      </c>
      <c r="D97" s="170">
        <v>7834945</v>
      </c>
    </row>
    <row r="98" spans="1:4" ht="15.75">
      <c r="A98" s="13" t="s">
        <v>597</v>
      </c>
      <c r="B98" s="5" t="s">
        <v>318</v>
      </c>
      <c r="C98" s="169"/>
      <c r="D98" s="169"/>
    </row>
    <row r="99" spans="1:4" ht="15.75">
      <c r="A99" s="13" t="s">
        <v>598</v>
      </c>
      <c r="B99" s="5" t="s">
        <v>318</v>
      </c>
      <c r="C99" s="169"/>
      <c r="D99" s="169"/>
    </row>
    <row r="100" spans="1:4" ht="15.75">
      <c r="A100" s="13" t="s">
        <v>606</v>
      </c>
      <c r="B100" s="5" t="s">
        <v>318</v>
      </c>
      <c r="C100" s="169"/>
      <c r="D100" s="169"/>
    </row>
    <row r="101" spans="1:4" ht="15.75">
      <c r="A101" s="5" t="s">
        <v>605</v>
      </c>
      <c r="B101" s="5" t="s">
        <v>318</v>
      </c>
      <c r="C101" s="169"/>
      <c r="D101" s="169"/>
    </row>
    <row r="102" spans="1:4" ht="15.75">
      <c r="A102" s="5" t="s">
        <v>604</v>
      </c>
      <c r="B102" s="5" t="s">
        <v>318</v>
      </c>
      <c r="C102" s="169"/>
      <c r="D102" s="169"/>
    </row>
    <row r="103" spans="1:4" ht="15.75">
      <c r="A103" s="5" t="s">
        <v>603</v>
      </c>
      <c r="B103" s="5" t="s">
        <v>318</v>
      </c>
      <c r="C103" s="169"/>
      <c r="D103" s="169"/>
    </row>
    <row r="104" spans="1:4" ht="15.75">
      <c r="A104" s="13" t="s">
        <v>602</v>
      </c>
      <c r="B104" s="5" t="s">
        <v>318</v>
      </c>
      <c r="C104" s="169"/>
      <c r="D104" s="169"/>
    </row>
    <row r="105" spans="1:4" ht="15.75">
      <c r="A105" s="13" t="s">
        <v>607</v>
      </c>
      <c r="B105" s="5" t="s">
        <v>318</v>
      </c>
      <c r="C105" s="169"/>
      <c r="D105" s="169"/>
    </row>
    <row r="106" spans="1:4" ht="15.75">
      <c r="A106" s="13" t="s">
        <v>599</v>
      </c>
      <c r="B106" s="5" t="s">
        <v>318</v>
      </c>
      <c r="C106" s="169"/>
      <c r="D106" s="169"/>
    </row>
    <row r="107" spans="1:4" ht="15.75">
      <c r="A107" s="13" t="s">
        <v>600</v>
      </c>
      <c r="B107" s="5" t="s">
        <v>318</v>
      </c>
      <c r="C107" s="169"/>
      <c r="D107" s="169"/>
    </row>
    <row r="108" spans="1:4" ht="25.5">
      <c r="A108" s="7" t="s">
        <v>527</v>
      </c>
      <c r="B108" s="8" t="s">
        <v>318</v>
      </c>
      <c r="C108" s="170"/>
      <c r="D108" s="170"/>
    </row>
    <row r="109" spans="1:4" ht="15.75">
      <c r="A109" s="13" t="s">
        <v>597</v>
      </c>
      <c r="B109" s="5" t="s">
        <v>319</v>
      </c>
      <c r="C109" s="169"/>
      <c r="D109" s="169"/>
    </row>
    <row r="110" spans="1:4" ht="15.75">
      <c r="A110" s="13" t="s">
        <v>598</v>
      </c>
      <c r="B110" s="5" t="s">
        <v>319</v>
      </c>
      <c r="C110" s="169"/>
      <c r="D110" s="169"/>
    </row>
    <row r="111" spans="1:4" ht="15.75">
      <c r="A111" s="13" t="s">
        <v>606</v>
      </c>
      <c r="B111" s="5" t="s">
        <v>319</v>
      </c>
      <c r="C111" s="169"/>
      <c r="D111" s="169"/>
    </row>
    <row r="112" spans="1:4" ht="15.75">
      <c r="A112" s="5" t="s">
        <v>605</v>
      </c>
      <c r="B112" s="5" t="s">
        <v>319</v>
      </c>
      <c r="C112" s="169"/>
      <c r="D112" s="169"/>
    </row>
    <row r="113" spans="1:4" ht="15.75">
      <c r="A113" s="5" t="s">
        <v>604</v>
      </c>
      <c r="B113" s="5" t="s">
        <v>319</v>
      </c>
      <c r="C113" s="169"/>
      <c r="D113" s="169"/>
    </row>
    <row r="114" spans="1:4" ht="15.75">
      <c r="A114" s="5" t="s">
        <v>603</v>
      </c>
      <c r="B114" s="5" t="s">
        <v>319</v>
      </c>
      <c r="C114" s="169"/>
      <c r="D114" s="169"/>
    </row>
    <row r="115" spans="1:4" ht="15.75">
      <c r="A115" s="13" t="s">
        <v>602</v>
      </c>
      <c r="B115" s="5" t="s">
        <v>319</v>
      </c>
      <c r="C115" s="169"/>
      <c r="D115" s="169"/>
    </row>
    <row r="116" spans="1:4" ht="15.75">
      <c r="A116" s="13" t="s">
        <v>601</v>
      </c>
      <c r="B116" s="5" t="s">
        <v>319</v>
      </c>
      <c r="C116" s="169"/>
      <c r="D116" s="169"/>
    </row>
    <row r="117" spans="1:4" ht="15.75">
      <c r="A117" s="13" t="s">
        <v>599</v>
      </c>
      <c r="B117" s="5" t="s">
        <v>319</v>
      </c>
      <c r="C117" s="169"/>
      <c r="D117" s="169"/>
    </row>
    <row r="118" spans="1:4" ht="15.75">
      <c r="A118" s="13" t="s">
        <v>600</v>
      </c>
      <c r="B118" s="5" t="s">
        <v>319</v>
      </c>
      <c r="C118" s="169"/>
      <c r="D118" s="169"/>
    </row>
    <row r="119" spans="1:4" ht="15">
      <c r="A119" s="15" t="s">
        <v>528</v>
      </c>
      <c r="B119" s="8" t="s">
        <v>319</v>
      </c>
      <c r="C119" s="170"/>
      <c r="D119" s="170"/>
    </row>
  </sheetData>
  <sheetProtection/>
  <mergeCells count="2">
    <mergeCell ref="A3:C3"/>
    <mergeCell ref="A2:I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4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5.00390625" style="0" customWidth="1"/>
    <col min="3" max="3" width="14.8515625" style="0" customWidth="1"/>
    <col min="4" max="4" width="16.57421875" style="0" customWidth="1"/>
  </cols>
  <sheetData>
    <row r="1" ht="15">
      <c r="A1" s="138" t="s">
        <v>715</v>
      </c>
    </row>
    <row r="2" spans="1:9" ht="24" customHeight="1">
      <c r="A2" s="286" t="s">
        <v>739</v>
      </c>
      <c r="B2" s="287"/>
      <c r="C2" s="287"/>
      <c r="D2" s="287"/>
      <c r="E2" s="287"/>
      <c r="F2" s="287"/>
      <c r="G2" s="287"/>
      <c r="H2" s="287"/>
      <c r="I2" s="287"/>
    </row>
    <row r="3" spans="1:4" ht="26.25" customHeight="1">
      <c r="A3" s="312" t="s">
        <v>730</v>
      </c>
      <c r="B3" s="313"/>
      <c r="C3" s="313"/>
      <c r="D3" s="322"/>
    </row>
    <row r="5" spans="1:4" ht="25.5">
      <c r="A5" s="40" t="s">
        <v>617</v>
      </c>
      <c r="B5" s="3" t="s">
        <v>65</v>
      </c>
      <c r="C5" s="64" t="s">
        <v>650</v>
      </c>
      <c r="D5" s="73" t="s">
        <v>16</v>
      </c>
    </row>
    <row r="6" spans="1:4" ht="15.75">
      <c r="A6" s="5" t="s">
        <v>512</v>
      </c>
      <c r="B6" s="5" t="s">
        <v>278</v>
      </c>
      <c r="C6" s="169">
        <v>5300000</v>
      </c>
      <c r="D6" s="169">
        <v>4004658</v>
      </c>
    </row>
    <row r="7" spans="1:4" ht="15.75">
      <c r="A7" s="5" t="s">
        <v>513</v>
      </c>
      <c r="B7" s="5" t="s">
        <v>278</v>
      </c>
      <c r="C7" s="169"/>
      <c r="D7" s="169"/>
    </row>
    <row r="8" spans="1:4" ht="15.75">
      <c r="A8" s="5" t="s">
        <v>514</v>
      </c>
      <c r="B8" s="5" t="s">
        <v>278</v>
      </c>
      <c r="C8" s="169">
        <v>2100000</v>
      </c>
      <c r="D8" s="169">
        <v>2100000</v>
      </c>
    </row>
    <row r="9" spans="1:4" ht="15.75">
      <c r="A9" s="5" t="s">
        <v>515</v>
      </c>
      <c r="B9" s="5" t="s">
        <v>278</v>
      </c>
      <c r="C9" s="169"/>
      <c r="D9" s="169"/>
    </row>
    <row r="10" spans="1:4" ht="15">
      <c r="A10" s="7" t="s">
        <v>463</v>
      </c>
      <c r="B10" s="8" t="s">
        <v>278</v>
      </c>
      <c r="C10" s="170">
        <f>SUM(C6:C9)</f>
        <v>7400000</v>
      </c>
      <c r="D10" s="170">
        <f>SUM(D6:D9)</f>
        <v>6104658</v>
      </c>
    </row>
    <row r="11" spans="1:4" ht="15.75">
      <c r="A11" s="5" t="s">
        <v>464</v>
      </c>
      <c r="B11" s="6" t="s">
        <v>279</v>
      </c>
      <c r="C11" s="169">
        <v>105000000</v>
      </c>
      <c r="D11" s="169">
        <v>159585616</v>
      </c>
    </row>
    <row r="12" spans="1:4" ht="27">
      <c r="A12" s="110" t="s">
        <v>662</v>
      </c>
      <c r="B12" s="110" t="s">
        <v>279</v>
      </c>
      <c r="C12" s="169">
        <v>105000000</v>
      </c>
      <c r="D12" s="169">
        <v>145000000</v>
      </c>
    </row>
    <row r="13" spans="1:4" ht="27">
      <c r="A13" s="110" t="s">
        <v>663</v>
      </c>
      <c r="B13" s="110" t="s">
        <v>279</v>
      </c>
      <c r="C13" s="169"/>
      <c r="D13" s="169"/>
    </row>
    <row r="14" spans="1:4" ht="15.75">
      <c r="A14" s="5" t="s">
        <v>466</v>
      </c>
      <c r="B14" s="6" t="s">
        <v>283</v>
      </c>
      <c r="C14" s="169">
        <v>5000000</v>
      </c>
      <c r="D14" s="169">
        <v>5000000</v>
      </c>
    </row>
    <row r="15" spans="1:4" ht="27">
      <c r="A15" s="110" t="s">
        <v>664</v>
      </c>
      <c r="B15" s="110" t="s">
        <v>283</v>
      </c>
      <c r="C15" s="169"/>
      <c r="D15" s="169"/>
    </row>
    <row r="16" spans="1:4" ht="27">
      <c r="A16" s="110" t="s">
        <v>665</v>
      </c>
      <c r="B16" s="110" t="s">
        <v>283</v>
      </c>
      <c r="C16" s="169"/>
      <c r="D16" s="169"/>
    </row>
    <row r="17" spans="1:4" ht="15.75">
      <c r="A17" s="110" t="s">
        <v>666</v>
      </c>
      <c r="B17" s="110" t="s">
        <v>283</v>
      </c>
      <c r="C17" s="169"/>
      <c r="D17" s="169"/>
    </row>
    <row r="18" spans="1:4" ht="15.75">
      <c r="A18" s="110" t="s">
        <v>667</v>
      </c>
      <c r="B18" s="110" t="s">
        <v>283</v>
      </c>
      <c r="C18" s="169"/>
      <c r="D18" s="169"/>
    </row>
    <row r="19" spans="1:4" ht="15.75">
      <c r="A19" s="5" t="s">
        <v>516</v>
      </c>
      <c r="B19" s="6" t="s">
        <v>284</v>
      </c>
      <c r="C19" s="169">
        <v>700000</v>
      </c>
      <c r="D19" s="169">
        <v>0</v>
      </c>
    </row>
    <row r="20" spans="1:4" ht="15.75">
      <c r="A20" s="110" t="s">
        <v>668</v>
      </c>
      <c r="B20" s="110" t="s">
        <v>284</v>
      </c>
      <c r="C20" s="169"/>
      <c r="D20" s="169"/>
    </row>
    <row r="21" spans="1:4" ht="15.75">
      <c r="A21" s="110" t="s">
        <v>669</v>
      </c>
      <c r="B21" s="110" t="s">
        <v>284</v>
      </c>
      <c r="C21" s="169">
        <v>700000</v>
      </c>
      <c r="D21" s="169">
        <v>0</v>
      </c>
    </row>
    <row r="22" spans="1:4" ht="15">
      <c r="A22" s="7" t="s">
        <v>495</v>
      </c>
      <c r="B22" s="8" t="s">
        <v>285</v>
      </c>
      <c r="C22" s="170">
        <v>110700000</v>
      </c>
      <c r="D22" s="170">
        <v>164585616</v>
      </c>
    </row>
    <row r="23" spans="1:4" ht="15.75">
      <c r="A23" s="5" t="s">
        <v>517</v>
      </c>
      <c r="B23" s="5" t="s">
        <v>286</v>
      </c>
      <c r="C23" s="169"/>
      <c r="D23" s="169"/>
    </row>
    <row r="24" spans="1:4" ht="15.75">
      <c r="A24" s="5" t="s">
        <v>518</v>
      </c>
      <c r="B24" s="5" t="s">
        <v>286</v>
      </c>
      <c r="C24" s="169"/>
      <c r="D24" s="169"/>
    </row>
    <row r="25" spans="1:4" ht="15.75">
      <c r="A25" s="5" t="s">
        <v>519</v>
      </c>
      <c r="B25" s="5" t="s">
        <v>286</v>
      </c>
      <c r="C25" s="169"/>
      <c r="D25" s="169"/>
    </row>
    <row r="26" spans="1:4" ht="15.75">
      <c r="A26" s="5" t="s">
        <v>520</v>
      </c>
      <c r="B26" s="5" t="s">
        <v>286</v>
      </c>
      <c r="C26" s="169"/>
      <c r="D26" s="169"/>
    </row>
    <row r="27" spans="1:4" ht="15.75">
      <c r="A27" s="5" t="s">
        <v>521</v>
      </c>
      <c r="B27" s="5" t="s">
        <v>286</v>
      </c>
      <c r="C27" s="169"/>
      <c r="D27" s="169"/>
    </row>
    <row r="28" spans="1:4" ht="15.75">
      <c r="A28" s="5" t="s">
        <v>522</v>
      </c>
      <c r="B28" s="5" t="s">
        <v>286</v>
      </c>
      <c r="C28" s="169"/>
      <c r="D28" s="169"/>
    </row>
    <row r="29" spans="1:4" ht="15.75">
      <c r="A29" s="5" t="s">
        <v>523</v>
      </c>
      <c r="B29" s="5" t="s">
        <v>286</v>
      </c>
      <c r="C29" s="169"/>
      <c r="D29" s="169"/>
    </row>
    <row r="30" spans="1:4" ht="15.75">
      <c r="A30" s="5" t="s">
        <v>524</v>
      </c>
      <c r="B30" s="5" t="s">
        <v>286</v>
      </c>
      <c r="C30" s="169"/>
      <c r="D30" s="169"/>
    </row>
    <row r="31" spans="1:4" ht="38.25">
      <c r="A31" s="111" t="s">
        <v>670</v>
      </c>
      <c r="B31" s="5" t="s">
        <v>286</v>
      </c>
      <c r="C31" s="169"/>
      <c r="D31" s="169">
        <v>294000</v>
      </c>
    </row>
    <row r="32" spans="1:4" ht="15.75">
      <c r="A32" s="5" t="s">
        <v>671</v>
      </c>
      <c r="B32" s="5" t="s">
        <v>286</v>
      </c>
      <c r="C32" s="169"/>
      <c r="D32" s="169">
        <v>977779</v>
      </c>
    </row>
    <row r="33" spans="1:4" ht="15">
      <c r="A33" s="7" t="s">
        <v>468</v>
      </c>
      <c r="B33" s="8" t="s">
        <v>286</v>
      </c>
      <c r="C33" s="170">
        <v>0</v>
      </c>
      <c r="D33" s="170">
        <f>SUM(D23:D32)</f>
        <v>1271779</v>
      </c>
    </row>
    <row r="34" spans="1:4" ht="15">
      <c r="A34" s="112" t="s">
        <v>649</v>
      </c>
      <c r="B34" s="7" t="s">
        <v>287</v>
      </c>
      <c r="C34" s="171">
        <v>118100000</v>
      </c>
      <c r="D34" s="171">
        <v>171962053</v>
      </c>
    </row>
  </sheetData>
  <sheetProtection/>
  <mergeCells count="2">
    <mergeCell ref="A3:D3"/>
    <mergeCell ref="A2:I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81"/>
  <sheetViews>
    <sheetView tabSelected="1" zoomScalePageLayoutView="0" workbookViewId="0" topLeftCell="A1">
      <selection activeCell="D8" sqref="D7:D8"/>
    </sheetView>
  </sheetViews>
  <sheetFormatPr defaultColWidth="9.140625" defaultRowHeight="15"/>
  <cols>
    <col min="1" max="1" width="67.140625" style="0" customWidth="1"/>
    <col min="2" max="2" width="17.28125" style="0" customWidth="1"/>
  </cols>
  <sheetData>
    <row r="1" ht="15">
      <c r="A1" s="138" t="s">
        <v>716</v>
      </c>
    </row>
    <row r="2" spans="1:9" ht="27.75" customHeight="1">
      <c r="A2" s="286" t="s">
        <v>740</v>
      </c>
      <c r="B2" s="287"/>
      <c r="C2" s="287"/>
      <c r="D2" s="287"/>
      <c r="E2" s="287"/>
      <c r="F2" s="287"/>
      <c r="G2" s="287"/>
      <c r="H2" s="287"/>
      <c r="I2" s="287"/>
    </row>
    <row r="3" spans="1:2" ht="23.25" customHeight="1">
      <c r="A3" s="312" t="s">
        <v>731</v>
      </c>
      <c r="B3" s="324"/>
    </row>
    <row r="6" spans="1:3" ht="15">
      <c r="A6" s="64" t="s">
        <v>617</v>
      </c>
      <c r="B6" s="64" t="s">
        <v>43</v>
      </c>
      <c r="C6" s="4"/>
    </row>
    <row r="7" spans="1:3" ht="15">
      <c r="A7" s="76" t="s">
        <v>24</v>
      </c>
      <c r="B7" s="77">
        <v>550669042</v>
      </c>
      <c r="C7" s="4"/>
    </row>
    <row r="8" spans="1:3" ht="15">
      <c r="A8" s="76" t="s">
        <v>25</v>
      </c>
      <c r="B8" s="77">
        <v>372671640</v>
      </c>
      <c r="C8" s="4"/>
    </row>
    <row r="9" spans="1:3" ht="15">
      <c r="A9" s="78" t="s">
        <v>26</v>
      </c>
      <c r="B9" s="79">
        <f>B7-B8</f>
        <v>177997402</v>
      </c>
      <c r="C9" s="4"/>
    </row>
    <row r="10" spans="1:3" ht="15">
      <c r="A10" s="76" t="s">
        <v>27</v>
      </c>
      <c r="B10" s="77">
        <v>134730305</v>
      </c>
      <c r="C10" s="4"/>
    </row>
    <row r="11" spans="1:3" ht="15">
      <c r="A11" s="76" t="s">
        <v>28</v>
      </c>
      <c r="B11" s="77">
        <v>212692147</v>
      </c>
      <c r="C11" s="4"/>
    </row>
    <row r="12" spans="1:3" ht="15">
      <c r="A12" s="78" t="s">
        <v>29</v>
      </c>
      <c r="B12" s="79">
        <f>B10-B11</f>
        <v>-77961842</v>
      </c>
      <c r="C12" s="4"/>
    </row>
    <row r="13" spans="1:3" ht="15">
      <c r="A13" s="99" t="s">
        <v>30</v>
      </c>
      <c r="B13" s="80">
        <f>B9+B12</f>
        <v>100035560</v>
      </c>
      <c r="C13" s="4"/>
    </row>
    <row r="14" spans="1:3" ht="15">
      <c r="A14" s="76" t="s">
        <v>31</v>
      </c>
      <c r="B14" s="77"/>
      <c r="C14" s="4"/>
    </row>
    <row r="15" spans="1:3" ht="15">
      <c r="A15" s="76" t="s">
        <v>32</v>
      </c>
      <c r="B15" s="77"/>
      <c r="C15" s="4"/>
    </row>
    <row r="16" spans="1:3" ht="25.5">
      <c r="A16" s="78" t="s">
        <v>33</v>
      </c>
      <c r="B16" s="79"/>
      <c r="C16" s="4"/>
    </row>
    <row r="17" spans="1:3" ht="15">
      <c r="A17" s="76" t="s">
        <v>34</v>
      </c>
      <c r="B17" s="77"/>
      <c r="C17" s="4"/>
    </row>
    <row r="18" spans="1:3" ht="15">
      <c r="A18" s="76" t="s">
        <v>35</v>
      </c>
      <c r="B18" s="77"/>
      <c r="C18" s="4"/>
    </row>
    <row r="19" spans="1:3" ht="25.5">
      <c r="A19" s="78" t="s">
        <v>36</v>
      </c>
      <c r="B19" s="79"/>
      <c r="C19" s="4"/>
    </row>
    <row r="20" spans="1:3" ht="15">
      <c r="A20" s="100" t="s">
        <v>37</v>
      </c>
      <c r="B20" s="101"/>
      <c r="C20" s="4"/>
    </row>
    <row r="21" spans="1:3" ht="15">
      <c r="A21" s="78" t="s">
        <v>38</v>
      </c>
      <c r="B21" s="79">
        <f>B13</f>
        <v>100035560</v>
      </c>
      <c r="C21" s="4"/>
    </row>
    <row r="22" spans="1:3" ht="25.5">
      <c r="A22" s="99" t="s">
        <v>39</v>
      </c>
      <c r="B22" s="80"/>
      <c r="C22" s="4"/>
    </row>
    <row r="23" spans="1:3" ht="15">
      <c r="A23" s="99" t="s">
        <v>40</v>
      </c>
      <c r="B23" s="80">
        <f>B21</f>
        <v>100035560</v>
      </c>
      <c r="C23" s="4"/>
    </row>
    <row r="24" spans="1:3" ht="25.5">
      <c r="A24" s="100" t="s">
        <v>41</v>
      </c>
      <c r="B24" s="101"/>
      <c r="C24" s="4"/>
    </row>
    <row r="25" spans="1:3" ht="25.5">
      <c r="A25" s="100" t="s">
        <v>42</v>
      </c>
      <c r="B25" s="101"/>
      <c r="C25" s="4"/>
    </row>
    <row r="26" spans="1:3" ht="27" customHeight="1">
      <c r="A26" s="102" t="s">
        <v>44</v>
      </c>
      <c r="B26" s="82"/>
      <c r="C26" s="4"/>
    </row>
    <row r="27" spans="1:3" ht="15">
      <c r="A27" s="4"/>
      <c r="B27" s="4"/>
      <c r="C27" s="4"/>
    </row>
    <row r="28" spans="1:3" ht="15">
      <c r="A28" s="4"/>
      <c r="B28" s="4"/>
      <c r="C28" s="4"/>
    </row>
    <row r="29" spans="1:3" ht="15">
      <c r="A29" s="4"/>
      <c r="B29" s="4"/>
      <c r="C29" s="4"/>
    </row>
    <row r="30" spans="1:3" ht="15">
      <c r="A30" s="4"/>
      <c r="B30" s="4"/>
      <c r="C30" s="4"/>
    </row>
    <row r="31" spans="1:3" ht="15">
      <c r="A31" s="4"/>
      <c r="B31" s="4"/>
      <c r="C31" s="4"/>
    </row>
    <row r="32" spans="1:3" ht="15">
      <c r="A32" s="4"/>
      <c r="B32" s="4"/>
      <c r="C32" s="4"/>
    </row>
    <row r="33" spans="1:3" ht="15">
      <c r="A33" s="4"/>
      <c r="B33" s="4"/>
      <c r="C33" s="4"/>
    </row>
    <row r="34" spans="1:3" ht="15">
      <c r="A34" s="4"/>
      <c r="B34" s="4"/>
      <c r="C34" s="4"/>
    </row>
    <row r="35" spans="1:3" ht="15">
      <c r="A35" s="4"/>
      <c r="B35" s="4"/>
      <c r="C35" s="4"/>
    </row>
    <row r="36" spans="1:3" ht="15">
      <c r="A36" s="4"/>
      <c r="B36" s="4"/>
      <c r="C36" s="4"/>
    </row>
    <row r="37" spans="1:3" ht="15">
      <c r="A37" s="4"/>
      <c r="B37" s="4"/>
      <c r="C37" s="4"/>
    </row>
    <row r="38" spans="1:3" ht="15">
      <c r="A38" s="4"/>
      <c r="B38" s="4"/>
      <c r="C38" s="4"/>
    </row>
    <row r="39" spans="1:3" ht="15">
      <c r="A39" s="4"/>
      <c r="B39" s="4"/>
      <c r="C39" s="4"/>
    </row>
    <row r="40" spans="1:3" ht="15">
      <c r="A40" s="4"/>
      <c r="B40" s="4"/>
      <c r="C40" s="4"/>
    </row>
    <row r="41" spans="1:3" ht="15">
      <c r="A41" s="4"/>
      <c r="B41" s="4"/>
      <c r="C41" s="4"/>
    </row>
    <row r="42" spans="1:3" ht="15">
      <c r="A42" s="4"/>
      <c r="B42" s="4"/>
      <c r="C42" s="4"/>
    </row>
    <row r="43" spans="1:3" ht="15">
      <c r="A43" s="4"/>
      <c r="B43" s="4"/>
      <c r="C43" s="4"/>
    </row>
    <row r="44" spans="1:3" ht="15">
      <c r="A44" s="4"/>
      <c r="B44" s="4"/>
      <c r="C44" s="4"/>
    </row>
    <row r="45" spans="1:3" ht="15">
      <c r="A45" s="4"/>
      <c r="B45" s="4"/>
      <c r="C45" s="4"/>
    </row>
    <row r="46" spans="1:3" ht="15">
      <c r="A46" s="4"/>
      <c r="B46" s="4"/>
      <c r="C46" s="4"/>
    </row>
    <row r="47" spans="1:3" ht="15">
      <c r="A47" s="4"/>
      <c r="B47" s="4"/>
      <c r="C47" s="4"/>
    </row>
    <row r="48" spans="1:3" ht="15">
      <c r="A48" s="4"/>
      <c r="B48" s="4"/>
      <c r="C48" s="4"/>
    </row>
    <row r="49" spans="1:3" ht="15">
      <c r="A49" s="4"/>
      <c r="B49" s="4"/>
      <c r="C49" s="4"/>
    </row>
    <row r="50" spans="1:3" ht="15">
      <c r="A50" s="4"/>
      <c r="B50" s="4"/>
      <c r="C50" s="4"/>
    </row>
    <row r="51" spans="1:3" ht="15">
      <c r="A51" s="4"/>
      <c r="B51" s="4"/>
      <c r="C51" s="4"/>
    </row>
    <row r="52" spans="1:3" ht="15">
      <c r="A52" s="4"/>
      <c r="B52" s="4"/>
      <c r="C52" s="4"/>
    </row>
    <row r="53" spans="1:3" ht="15">
      <c r="A53" s="4"/>
      <c r="B53" s="4"/>
      <c r="C53" s="4"/>
    </row>
    <row r="54" spans="1:3" ht="15">
      <c r="A54" s="4"/>
      <c r="B54" s="4"/>
      <c r="C54" s="4"/>
    </row>
    <row r="55" spans="1:3" ht="15">
      <c r="A55" s="4"/>
      <c r="B55" s="4"/>
      <c r="C55" s="4"/>
    </row>
    <row r="56" spans="1:3" ht="15">
      <c r="A56" s="4"/>
      <c r="B56" s="4"/>
      <c r="C56" s="4"/>
    </row>
    <row r="57" spans="1:3" ht="15">
      <c r="A57" s="4"/>
      <c r="B57" s="4"/>
      <c r="C57" s="4"/>
    </row>
    <row r="58" spans="1:3" ht="15">
      <c r="A58" s="4"/>
      <c r="B58" s="4"/>
      <c r="C58" s="4"/>
    </row>
    <row r="59" spans="1:3" ht="15">
      <c r="A59" s="4"/>
      <c r="B59" s="4"/>
      <c r="C59" s="4"/>
    </row>
    <row r="60" spans="1:3" ht="15">
      <c r="A60" s="4"/>
      <c r="B60" s="4"/>
      <c r="C60" s="4"/>
    </row>
    <row r="61" spans="1:3" ht="15">
      <c r="A61" s="4"/>
      <c r="B61" s="4"/>
      <c r="C61" s="4"/>
    </row>
    <row r="62" spans="1:3" ht="15">
      <c r="A62" s="4"/>
      <c r="B62" s="4"/>
      <c r="C62" s="4"/>
    </row>
    <row r="63" spans="1:3" ht="15">
      <c r="A63" s="4"/>
      <c r="B63" s="4"/>
      <c r="C63" s="4"/>
    </row>
    <row r="64" spans="1:3" ht="15">
      <c r="A64" s="4"/>
      <c r="B64" s="4"/>
      <c r="C64" s="4"/>
    </row>
    <row r="65" spans="1:3" ht="15">
      <c r="A65" s="4"/>
      <c r="B65" s="4"/>
      <c r="C65" s="4"/>
    </row>
    <row r="66" spans="1:3" ht="15">
      <c r="A66" s="4"/>
      <c r="B66" s="4"/>
      <c r="C66" s="4"/>
    </row>
    <row r="67" spans="1:3" ht="15">
      <c r="A67" s="4"/>
      <c r="B67" s="4"/>
      <c r="C67" s="4"/>
    </row>
    <row r="68" spans="1:3" ht="15">
      <c r="A68" s="4"/>
      <c r="B68" s="4"/>
      <c r="C68" s="4"/>
    </row>
    <row r="69" spans="1:3" ht="15">
      <c r="A69" s="4"/>
      <c r="B69" s="4"/>
      <c r="C69" s="4"/>
    </row>
    <row r="70" spans="1:3" ht="15">
      <c r="A70" s="4"/>
      <c r="B70" s="4"/>
      <c r="C70" s="4"/>
    </row>
    <row r="71" spans="1:3" ht="15">
      <c r="A71" s="4"/>
      <c r="B71" s="4"/>
      <c r="C71" s="4"/>
    </row>
    <row r="72" spans="1:3" ht="15">
      <c r="A72" s="4"/>
      <c r="B72" s="4"/>
      <c r="C72" s="4"/>
    </row>
    <row r="73" spans="1:3" ht="15">
      <c r="A73" s="4"/>
      <c r="B73" s="4"/>
      <c r="C73" s="4"/>
    </row>
    <row r="74" spans="1:3" ht="15">
      <c r="A74" s="4"/>
      <c r="B74" s="4"/>
      <c r="C74" s="4"/>
    </row>
    <row r="75" spans="1:3" ht="15">
      <c r="A75" s="4"/>
      <c r="B75" s="4"/>
      <c r="C75" s="4"/>
    </row>
    <row r="76" spans="1:3" ht="15">
      <c r="A76" s="4"/>
      <c r="B76" s="4"/>
      <c r="C76" s="4"/>
    </row>
    <row r="77" spans="1:3" ht="15">
      <c r="A77" s="4"/>
      <c r="B77" s="4"/>
      <c r="C77" s="4"/>
    </row>
    <row r="78" spans="1:3" ht="15">
      <c r="A78" s="4"/>
      <c r="B78" s="4"/>
      <c r="C78" s="4"/>
    </row>
    <row r="79" spans="1:3" ht="15">
      <c r="A79" s="4"/>
      <c r="B79" s="4"/>
      <c r="C79" s="4"/>
    </row>
    <row r="80" spans="1:3" ht="15">
      <c r="A80" s="4"/>
      <c r="B80" s="4"/>
      <c r="C80" s="4"/>
    </row>
    <row r="81" spans="1:3" ht="15">
      <c r="A81" s="4"/>
      <c r="B81" s="4"/>
      <c r="C81" s="4"/>
    </row>
  </sheetData>
  <sheetProtection/>
  <mergeCells count="2">
    <mergeCell ref="A3:B3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80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63.00390625" style="172" customWidth="1"/>
    <col min="2" max="2" width="7.28125" style="173" customWidth="1"/>
    <col min="3" max="3" width="12.421875" style="173" customWidth="1"/>
    <col min="4" max="4" width="13.7109375" style="173" customWidth="1"/>
    <col min="5" max="6" width="9.140625" style="173" customWidth="1"/>
    <col min="7" max="7" width="10.7109375" style="173" customWidth="1"/>
    <col min="8" max="8" width="10.00390625" style="173" customWidth="1"/>
    <col min="9" max="16384" width="9.140625" style="173" customWidth="1"/>
  </cols>
  <sheetData>
    <row r="1" ht="15">
      <c r="A1" s="172" t="s">
        <v>717</v>
      </c>
    </row>
    <row r="2" spans="1:5" ht="21" customHeight="1">
      <c r="A2" s="288" t="s">
        <v>758</v>
      </c>
      <c r="B2" s="289"/>
      <c r="C2" s="289"/>
      <c r="D2" s="289"/>
      <c r="E2" s="290"/>
    </row>
    <row r="3" spans="1:4" ht="16.5" customHeight="1">
      <c r="A3" s="325" t="s">
        <v>719</v>
      </c>
      <c r="B3" s="326"/>
      <c r="C3" s="326"/>
      <c r="D3" s="326"/>
    </row>
    <row r="4" spans="1:2" ht="24" customHeight="1">
      <c r="A4" s="174"/>
      <c r="B4" s="175"/>
    </row>
    <row r="5" spans="1:8" ht="24" customHeight="1">
      <c r="A5" s="176" t="s">
        <v>644</v>
      </c>
      <c r="B5" s="177"/>
      <c r="C5" s="279"/>
      <c r="D5" s="279"/>
      <c r="E5" s="327"/>
      <c r="F5" s="328"/>
      <c r="G5" s="328"/>
      <c r="H5" s="328"/>
    </row>
    <row r="6" spans="1:8" ht="57" customHeight="1">
      <c r="A6" s="178" t="s">
        <v>64</v>
      </c>
      <c r="B6" s="179" t="s">
        <v>65</v>
      </c>
      <c r="C6" s="180" t="s">
        <v>693</v>
      </c>
      <c r="D6" s="180" t="s">
        <v>694</v>
      </c>
      <c r="E6" s="181"/>
      <c r="F6" s="182"/>
      <c r="G6" s="183"/>
      <c r="H6" s="184"/>
    </row>
    <row r="7" spans="1:6" ht="15">
      <c r="A7" s="185" t="s">
        <v>66</v>
      </c>
      <c r="B7" s="186" t="s">
        <v>67</v>
      </c>
      <c r="C7" s="205">
        <v>66295000</v>
      </c>
      <c r="D7" s="205">
        <v>68702612</v>
      </c>
      <c r="E7" s="187"/>
      <c r="F7" s="175"/>
    </row>
    <row r="8" spans="1:6" ht="15">
      <c r="A8" s="185" t="s">
        <v>68</v>
      </c>
      <c r="B8" s="188" t="s">
        <v>69</v>
      </c>
      <c r="C8" s="205"/>
      <c r="D8" s="205"/>
      <c r="E8" s="189"/>
      <c r="F8" s="175"/>
    </row>
    <row r="9" spans="1:6" ht="15">
      <c r="A9" s="185" t="s">
        <v>70</v>
      </c>
      <c r="B9" s="188" t="s">
        <v>71</v>
      </c>
      <c r="C9" s="205">
        <v>1500000</v>
      </c>
      <c r="D9" s="205"/>
      <c r="E9" s="189"/>
      <c r="F9" s="175"/>
    </row>
    <row r="10" spans="1:6" ht="15">
      <c r="A10" s="190" t="s">
        <v>72</v>
      </c>
      <c r="B10" s="188" t="s">
        <v>73</v>
      </c>
      <c r="C10" s="205"/>
      <c r="D10" s="205">
        <v>716423</v>
      </c>
      <c r="E10" s="189"/>
      <c r="F10" s="175"/>
    </row>
    <row r="11" spans="1:6" ht="15">
      <c r="A11" s="190" t="s">
        <v>74</v>
      </c>
      <c r="B11" s="188" t="s">
        <v>75</v>
      </c>
      <c r="C11" s="205"/>
      <c r="D11" s="205"/>
      <c r="E11" s="189"/>
      <c r="F11" s="175"/>
    </row>
    <row r="12" spans="1:6" ht="15">
      <c r="A12" s="190" t="s">
        <v>76</v>
      </c>
      <c r="B12" s="188" t="s">
        <v>77</v>
      </c>
      <c r="C12" s="205">
        <v>850000</v>
      </c>
      <c r="D12" s="205"/>
      <c r="E12" s="189"/>
      <c r="F12" s="175"/>
    </row>
    <row r="13" spans="1:6" ht="15">
      <c r="A13" s="190" t="s">
        <v>78</v>
      </c>
      <c r="B13" s="188" t="s">
        <v>79</v>
      </c>
      <c r="C13" s="205">
        <v>4300000</v>
      </c>
      <c r="D13" s="205">
        <v>4057526</v>
      </c>
      <c r="E13" s="189"/>
      <c r="F13" s="175"/>
    </row>
    <row r="14" spans="1:6" ht="15">
      <c r="A14" s="190" t="s">
        <v>80</v>
      </c>
      <c r="B14" s="188" t="s">
        <v>81</v>
      </c>
      <c r="C14" s="205">
        <v>23000</v>
      </c>
      <c r="D14" s="205">
        <v>33000</v>
      </c>
      <c r="E14" s="189"/>
      <c r="F14" s="175"/>
    </row>
    <row r="15" spans="1:6" ht="15">
      <c r="A15" s="191" t="s">
        <v>82</v>
      </c>
      <c r="B15" s="188" t="s">
        <v>83</v>
      </c>
      <c r="C15" s="205">
        <v>1500000</v>
      </c>
      <c r="D15" s="205">
        <v>2126417</v>
      </c>
      <c r="E15" s="189"/>
      <c r="F15" s="175"/>
    </row>
    <row r="16" spans="1:6" ht="15">
      <c r="A16" s="191" t="s">
        <v>84</v>
      </c>
      <c r="B16" s="188" t="s">
        <v>85</v>
      </c>
      <c r="C16" s="205">
        <v>1300000</v>
      </c>
      <c r="D16" s="205">
        <v>595875</v>
      </c>
      <c r="E16" s="189"/>
      <c r="F16" s="175"/>
    </row>
    <row r="17" spans="1:6" ht="15">
      <c r="A17" s="191" t="s">
        <v>86</v>
      </c>
      <c r="B17" s="188" t="s">
        <v>87</v>
      </c>
      <c r="C17" s="205"/>
      <c r="D17" s="205"/>
      <c r="E17" s="189"/>
      <c r="F17" s="175"/>
    </row>
    <row r="18" spans="1:6" ht="15">
      <c r="A18" s="191" t="s">
        <v>88</v>
      </c>
      <c r="B18" s="188" t="s">
        <v>89</v>
      </c>
      <c r="C18" s="205"/>
      <c r="D18" s="205">
        <v>130000</v>
      </c>
      <c r="E18" s="189"/>
      <c r="F18" s="175"/>
    </row>
    <row r="19" spans="1:6" ht="15">
      <c r="A19" s="191" t="s">
        <v>419</v>
      </c>
      <c r="B19" s="188" t="s">
        <v>90</v>
      </c>
      <c r="C19" s="205">
        <v>150000</v>
      </c>
      <c r="D19" s="205">
        <v>834492</v>
      </c>
      <c r="E19" s="189"/>
      <c r="F19" s="175"/>
    </row>
    <row r="20" spans="1:6" ht="15">
      <c r="A20" s="192" t="s">
        <v>359</v>
      </c>
      <c r="B20" s="193" t="s">
        <v>91</v>
      </c>
      <c r="C20" s="208">
        <f>SUM(C7:C19)</f>
        <v>75918000</v>
      </c>
      <c r="D20" s="208">
        <f>SUM(D7:D19)</f>
        <v>77196345</v>
      </c>
      <c r="E20" s="189"/>
      <c r="F20" s="175"/>
    </row>
    <row r="21" spans="1:6" ht="15">
      <c r="A21" s="191" t="s">
        <v>92</v>
      </c>
      <c r="B21" s="188" t="s">
        <v>93</v>
      </c>
      <c r="C21" s="205"/>
      <c r="D21" s="205"/>
      <c r="E21" s="189"/>
      <c r="F21" s="175"/>
    </row>
    <row r="22" spans="1:6" ht="22.5">
      <c r="A22" s="191" t="s">
        <v>94</v>
      </c>
      <c r="B22" s="188" t="s">
        <v>95</v>
      </c>
      <c r="C22" s="205">
        <v>200000</v>
      </c>
      <c r="D22" s="205">
        <v>21429</v>
      </c>
      <c r="E22" s="189"/>
      <c r="F22" s="175"/>
    </row>
    <row r="23" spans="1:6" ht="15">
      <c r="A23" s="194" t="s">
        <v>96</v>
      </c>
      <c r="B23" s="188" t="s">
        <v>97</v>
      </c>
      <c r="C23" s="205">
        <v>100000</v>
      </c>
      <c r="D23" s="205">
        <v>1886101</v>
      </c>
      <c r="E23" s="189"/>
      <c r="F23" s="175"/>
    </row>
    <row r="24" spans="1:6" ht="15">
      <c r="A24" s="195" t="s">
        <v>360</v>
      </c>
      <c r="B24" s="193" t="s">
        <v>98</v>
      </c>
      <c r="C24" s="208">
        <f>SUM(C21:C23)</f>
        <v>300000</v>
      </c>
      <c r="D24" s="208">
        <f>SUM(D21:D23)</f>
        <v>1907530</v>
      </c>
      <c r="E24" s="189"/>
      <c r="F24" s="175"/>
    </row>
    <row r="25" spans="1:6" ht="15">
      <c r="A25" s="192" t="s">
        <v>449</v>
      </c>
      <c r="B25" s="196" t="s">
        <v>99</v>
      </c>
      <c r="C25" s="208">
        <f>C20+C24</f>
        <v>76218000</v>
      </c>
      <c r="D25" s="208">
        <f>D20+D24</f>
        <v>79103875</v>
      </c>
      <c r="E25" s="189"/>
      <c r="F25" s="175"/>
    </row>
    <row r="26" spans="1:6" ht="15">
      <c r="A26" s="195" t="s">
        <v>420</v>
      </c>
      <c r="B26" s="196" t="s">
        <v>100</v>
      </c>
      <c r="C26" s="208">
        <v>21101000</v>
      </c>
      <c r="D26" s="208">
        <v>23054581</v>
      </c>
      <c r="E26" s="189"/>
      <c r="F26" s="175"/>
    </row>
    <row r="27" spans="1:6" ht="15">
      <c r="A27" s="191" t="s">
        <v>101</v>
      </c>
      <c r="B27" s="188" t="s">
        <v>102</v>
      </c>
      <c r="C27" s="205">
        <v>640000</v>
      </c>
      <c r="D27" s="205">
        <v>425977</v>
      </c>
      <c r="E27" s="189"/>
      <c r="F27" s="175"/>
    </row>
    <row r="28" spans="1:6" ht="15">
      <c r="A28" s="191" t="s">
        <v>103</v>
      </c>
      <c r="B28" s="188" t="s">
        <v>104</v>
      </c>
      <c r="C28" s="205">
        <v>1300000</v>
      </c>
      <c r="D28" s="205">
        <v>1684909</v>
      </c>
      <c r="E28" s="189"/>
      <c r="F28" s="175"/>
    </row>
    <row r="29" spans="1:6" ht="15">
      <c r="A29" s="191" t="s">
        <v>105</v>
      </c>
      <c r="B29" s="188" t="s">
        <v>106</v>
      </c>
      <c r="C29" s="205"/>
      <c r="D29" s="205"/>
      <c r="E29" s="189"/>
      <c r="F29" s="175"/>
    </row>
    <row r="30" spans="1:6" ht="15">
      <c r="A30" s="195" t="s">
        <v>361</v>
      </c>
      <c r="B30" s="193" t="s">
        <v>107</v>
      </c>
      <c r="C30" s="208">
        <f>SUM(C27:C29)</f>
        <v>1940000</v>
      </c>
      <c r="D30" s="208">
        <f>SUM(D27:D29)</f>
        <v>2110886</v>
      </c>
      <c r="E30" s="189"/>
      <c r="F30" s="175"/>
    </row>
    <row r="31" spans="1:6" ht="15">
      <c r="A31" s="191" t="s">
        <v>108</v>
      </c>
      <c r="B31" s="188" t="s">
        <v>109</v>
      </c>
      <c r="C31" s="205">
        <v>50000</v>
      </c>
      <c r="D31" s="205">
        <v>88819</v>
      </c>
      <c r="E31" s="189"/>
      <c r="F31" s="175"/>
    </row>
    <row r="32" spans="1:6" ht="15">
      <c r="A32" s="191" t="s">
        <v>110</v>
      </c>
      <c r="B32" s="188" t="s">
        <v>111</v>
      </c>
      <c r="C32" s="205">
        <v>600000</v>
      </c>
      <c r="D32" s="205">
        <v>566869</v>
      </c>
      <c r="E32" s="189"/>
      <c r="F32" s="175"/>
    </row>
    <row r="33" spans="1:6" ht="15" customHeight="1">
      <c r="A33" s="195" t="s">
        <v>450</v>
      </c>
      <c r="B33" s="193" t="s">
        <v>112</v>
      </c>
      <c r="C33" s="208">
        <f>SUM(C31:C32)</f>
        <v>650000</v>
      </c>
      <c r="D33" s="208">
        <f>SUM(D31:D32)</f>
        <v>655688</v>
      </c>
      <c r="E33" s="189"/>
      <c r="F33" s="175"/>
    </row>
    <row r="34" spans="1:6" ht="15">
      <c r="A34" s="191" t="s">
        <v>113</v>
      </c>
      <c r="B34" s="188" t="s">
        <v>114</v>
      </c>
      <c r="C34" s="205">
        <v>1650000</v>
      </c>
      <c r="D34" s="205">
        <v>1764622</v>
      </c>
      <c r="E34" s="189"/>
      <c r="F34" s="175"/>
    </row>
    <row r="35" spans="1:6" ht="15">
      <c r="A35" s="191" t="s">
        <v>115</v>
      </c>
      <c r="B35" s="188" t="s">
        <v>116</v>
      </c>
      <c r="C35" s="205"/>
      <c r="D35" s="205"/>
      <c r="E35" s="189"/>
      <c r="F35" s="175"/>
    </row>
    <row r="36" spans="1:6" ht="15">
      <c r="A36" s="191" t="s">
        <v>421</v>
      </c>
      <c r="B36" s="188" t="s">
        <v>117</v>
      </c>
      <c r="C36" s="205">
        <v>2400000</v>
      </c>
      <c r="D36" s="205">
        <v>1733616</v>
      </c>
      <c r="E36" s="189"/>
      <c r="F36" s="175"/>
    </row>
    <row r="37" spans="1:6" ht="15">
      <c r="A37" s="191" t="s">
        <v>118</v>
      </c>
      <c r="B37" s="188" t="s">
        <v>119</v>
      </c>
      <c r="C37" s="205">
        <v>150000</v>
      </c>
      <c r="D37" s="205">
        <v>361965</v>
      </c>
      <c r="E37" s="189"/>
      <c r="F37" s="175"/>
    </row>
    <row r="38" spans="1:6" ht="15">
      <c r="A38" s="197" t="s">
        <v>422</v>
      </c>
      <c r="B38" s="188" t="s">
        <v>120</v>
      </c>
      <c r="C38" s="205"/>
      <c r="D38" s="205"/>
      <c r="E38" s="189"/>
      <c r="F38" s="175"/>
    </row>
    <row r="39" spans="1:6" ht="15">
      <c r="A39" s="194" t="s">
        <v>121</v>
      </c>
      <c r="B39" s="188" t="s">
        <v>122</v>
      </c>
      <c r="C39" s="205">
        <v>250000</v>
      </c>
      <c r="D39" s="205">
        <v>250000</v>
      </c>
      <c r="E39" s="189"/>
      <c r="F39" s="175"/>
    </row>
    <row r="40" spans="1:6" ht="15">
      <c r="A40" s="191" t="s">
        <v>423</v>
      </c>
      <c r="B40" s="188" t="s">
        <v>123</v>
      </c>
      <c r="C40" s="205">
        <v>2200000</v>
      </c>
      <c r="D40" s="205">
        <v>2560509</v>
      </c>
      <c r="E40" s="189"/>
      <c r="F40" s="175"/>
    </row>
    <row r="41" spans="1:6" ht="15">
      <c r="A41" s="195" t="s">
        <v>362</v>
      </c>
      <c r="B41" s="193" t="s">
        <v>124</v>
      </c>
      <c r="C41" s="208">
        <f>SUM(C34:C40)</f>
        <v>6650000</v>
      </c>
      <c r="D41" s="208">
        <f>SUM(D34:D40)</f>
        <v>6670712</v>
      </c>
      <c r="E41" s="189"/>
      <c r="F41" s="175"/>
    </row>
    <row r="42" spans="1:6" ht="15">
      <c r="A42" s="191" t="s">
        <v>125</v>
      </c>
      <c r="B42" s="188" t="s">
        <v>126</v>
      </c>
      <c r="C42" s="205"/>
      <c r="D42" s="205"/>
      <c r="E42" s="189"/>
      <c r="F42" s="175"/>
    </row>
    <row r="43" spans="1:6" ht="15">
      <c r="A43" s="191" t="s">
        <v>127</v>
      </c>
      <c r="B43" s="188" t="s">
        <v>128</v>
      </c>
      <c r="C43" s="205"/>
      <c r="D43" s="205"/>
      <c r="E43" s="189"/>
      <c r="F43" s="175"/>
    </row>
    <row r="44" spans="1:6" ht="15">
      <c r="A44" s="195" t="s">
        <v>363</v>
      </c>
      <c r="B44" s="193" t="s">
        <v>129</v>
      </c>
      <c r="C44" s="208"/>
      <c r="D44" s="208"/>
      <c r="E44" s="189"/>
      <c r="F44" s="175"/>
    </row>
    <row r="45" spans="1:6" ht="15">
      <c r="A45" s="191" t="s">
        <v>130</v>
      </c>
      <c r="B45" s="188" t="s">
        <v>131</v>
      </c>
      <c r="C45" s="205">
        <v>2500000</v>
      </c>
      <c r="D45" s="205">
        <v>3132821</v>
      </c>
      <c r="E45" s="189"/>
      <c r="F45" s="175"/>
    </row>
    <row r="46" spans="1:6" ht="15">
      <c r="A46" s="191" t="s">
        <v>132</v>
      </c>
      <c r="B46" s="188" t="s">
        <v>133</v>
      </c>
      <c r="C46" s="205">
        <v>150000</v>
      </c>
      <c r="D46" s="205">
        <v>0</v>
      </c>
      <c r="E46" s="189"/>
      <c r="F46" s="175"/>
    </row>
    <row r="47" spans="1:6" ht="15">
      <c r="A47" s="191" t="s">
        <v>424</v>
      </c>
      <c r="B47" s="188" t="s">
        <v>134</v>
      </c>
      <c r="C47" s="205"/>
      <c r="D47" s="205"/>
      <c r="E47" s="189"/>
      <c r="F47" s="175"/>
    </row>
    <row r="48" spans="1:6" ht="15">
      <c r="A48" s="191" t="s">
        <v>425</v>
      </c>
      <c r="B48" s="188" t="s">
        <v>135</v>
      </c>
      <c r="C48" s="205"/>
      <c r="D48" s="205"/>
      <c r="E48" s="189"/>
      <c r="F48" s="175"/>
    </row>
    <row r="49" spans="1:6" ht="15">
      <c r="A49" s="191" t="s">
        <v>136</v>
      </c>
      <c r="B49" s="188" t="s">
        <v>137</v>
      </c>
      <c r="C49" s="205">
        <v>3500000</v>
      </c>
      <c r="D49" s="205">
        <v>5418462</v>
      </c>
      <c r="E49" s="189"/>
      <c r="F49" s="175"/>
    </row>
    <row r="50" spans="1:6" ht="15">
      <c r="A50" s="195" t="s">
        <v>364</v>
      </c>
      <c r="B50" s="193" t="s">
        <v>138</v>
      </c>
      <c r="C50" s="208">
        <f>SUM(C45:C49)</f>
        <v>6150000</v>
      </c>
      <c r="D50" s="208">
        <f>SUM(D45:D49)</f>
        <v>8551283</v>
      </c>
      <c r="E50" s="189"/>
      <c r="F50" s="175"/>
    </row>
    <row r="51" spans="1:6" ht="15">
      <c r="A51" s="195" t="s">
        <v>365</v>
      </c>
      <c r="B51" s="196" t="s">
        <v>139</v>
      </c>
      <c r="C51" s="208">
        <f>C30+C33+C41+C50</f>
        <v>15390000</v>
      </c>
      <c r="D51" s="208">
        <f>D30+D33+D41+D50</f>
        <v>17988569</v>
      </c>
      <c r="E51" s="189"/>
      <c r="F51" s="175"/>
    </row>
    <row r="52" spans="1:6" ht="15" hidden="1">
      <c r="A52" s="198" t="s">
        <v>140</v>
      </c>
      <c r="B52" s="188" t="s">
        <v>141</v>
      </c>
      <c r="C52" s="205"/>
      <c r="D52" s="205"/>
      <c r="E52" s="189"/>
      <c r="F52" s="175"/>
    </row>
    <row r="53" spans="1:6" ht="15" hidden="1">
      <c r="A53" s="198" t="s">
        <v>366</v>
      </c>
      <c r="B53" s="188" t="s">
        <v>142</v>
      </c>
      <c r="C53" s="205"/>
      <c r="D53" s="205"/>
      <c r="E53" s="189"/>
      <c r="F53" s="175"/>
    </row>
    <row r="54" spans="1:6" ht="15" hidden="1">
      <c r="A54" s="199" t="s">
        <v>426</v>
      </c>
      <c r="B54" s="188" t="s">
        <v>143</v>
      </c>
      <c r="C54" s="205"/>
      <c r="D54" s="205"/>
      <c r="E54" s="189"/>
      <c r="F54" s="175"/>
    </row>
    <row r="55" spans="1:6" ht="15" hidden="1">
      <c r="A55" s="199" t="s">
        <v>427</v>
      </c>
      <c r="B55" s="188" t="s">
        <v>144</v>
      </c>
      <c r="C55" s="205"/>
      <c r="D55" s="205"/>
      <c r="E55" s="189"/>
      <c r="F55" s="175"/>
    </row>
    <row r="56" spans="1:6" ht="15" hidden="1">
      <c r="A56" s="199" t="s">
        <v>428</v>
      </c>
      <c r="B56" s="188" t="s">
        <v>145</v>
      </c>
      <c r="C56" s="205"/>
      <c r="D56" s="205"/>
      <c r="E56" s="189"/>
      <c r="F56" s="175"/>
    </row>
    <row r="57" spans="1:6" ht="15" hidden="1">
      <c r="A57" s="198" t="s">
        <v>429</v>
      </c>
      <c r="B57" s="188" t="s">
        <v>146</v>
      </c>
      <c r="C57" s="205"/>
      <c r="D57" s="205"/>
      <c r="E57" s="189"/>
      <c r="F57" s="175"/>
    </row>
    <row r="58" spans="1:6" ht="15" hidden="1">
      <c r="A58" s="198" t="s">
        <v>430</v>
      </c>
      <c r="B58" s="188" t="s">
        <v>147</v>
      </c>
      <c r="C58" s="205"/>
      <c r="D58" s="205"/>
      <c r="E58" s="189"/>
      <c r="F58" s="175"/>
    </row>
    <row r="59" spans="1:6" ht="15" hidden="1">
      <c r="A59" s="198" t="s">
        <v>431</v>
      </c>
      <c r="B59" s="188" t="s">
        <v>148</v>
      </c>
      <c r="C59" s="205"/>
      <c r="D59" s="205"/>
      <c r="E59" s="189"/>
      <c r="F59" s="175"/>
    </row>
    <row r="60" spans="1:6" ht="15" hidden="1">
      <c r="A60" s="200" t="s">
        <v>393</v>
      </c>
      <c r="B60" s="196" t="s">
        <v>149</v>
      </c>
      <c r="C60" s="208"/>
      <c r="D60" s="208"/>
      <c r="E60" s="189"/>
      <c r="F60" s="175"/>
    </row>
    <row r="61" spans="1:6" ht="15">
      <c r="A61" s="201" t="s">
        <v>432</v>
      </c>
      <c r="B61" s="188" t="s">
        <v>150</v>
      </c>
      <c r="C61" s="205"/>
      <c r="D61" s="205"/>
      <c r="E61" s="189"/>
      <c r="F61" s="175"/>
    </row>
    <row r="62" spans="1:6" ht="15">
      <c r="A62" s="201" t="s">
        <v>151</v>
      </c>
      <c r="B62" s="188" t="s">
        <v>152</v>
      </c>
      <c r="C62" s="205"/>
      <c r="D62" s="205"/>
      <c r="E62" s="189"/>
      <c r="F62" s="175"/>
    </row>
    <row r="63" spans="1:6" ht="15">
      <c r="A63" s="201" t="s">
        <v>153</v>
      </c>
      <c r="B63" s="188" t="s">
        <v>154</v>
      </c>
      <c r="C63" s="205"/>
      <c r="D63" s="205"/>
      <c r="E63" s="189"/>
      <c r="F63" s="175"/>
    </row>
    <row r="64" spans="1:6" ht="15">
      <c r="A64" s="201" t="s">
        <v>394</v>
      </c>
      <c r="B64" s="188" t="s">
        <v>155</v>
      </c>
      <c r="C64" s="205"/>
      <c r="D64" s="205"/>
      <c r="E64" s="189"/>
      <c r="F64" s="175"/>
    </row>
    <row r="65" spans="1:6" ht="15">
      <c r="A65" s="201" t="s">
        <v>433</v>
      </c>
      <c r="B65" s="188" t="s">
        <v>156</v>
      </c>
      <c r="C65" s="205"/>
      <c r="D65" s="205"/>
      <c r="E65" s="189"/>
      <c r="F65" s="175"/>
    </row>
    <row r="66" spans="1:6" ht="15">
      <c r="A66" s="201" t="s">
        <v>396</v>
      </c>
      <c r="B66" s="188" t="s">
        <v>157</v>
      </c>
      <c r="C66" s="205"/>
      <c r="D66" s="205"/>
      <c r="E66" s="189"/>
      <c r="F66" s="175"/>
    </row>
    <row r="67" spans="1:6" ht="15">
      <c r="A67" s="201" t="s">
        <v>434</v>
      </c>
      <c r="B67" s="188" t="s">
        <v>158</v>
      </c>
      <c r="C67" s="205"/>
      <c r="D67" s="205"/>
      <c r="E67" s="189"/>
      <c r="F67" s="175"/>
    </row>
    <row r="68" spans="1:6" ht="15">
      <c r="A68" s="201" t="s">
        <v>435</v>
      </c>
      <c r="B68" s="188" t="s">
        <v>159</v>
      </c>
      <c r="C68" s="205"/>
      <c r="D68" s="205"/>
      <c r="E68" s="189"/>
      <c r="F68" s="175"/>
    </row>
    <row r="69" spans="1:6" ht="15">
      <c r="A69" s="201" t="s">
        <v>160</v>
      </c>
      <c r="B69" s="188" t="s">
        <v>161</v>
      </c>
      <c r="C69" s="205"/>
      <c r="D69" s="205"/>
      <c r="E69" s="189"/>
      <c r="F69" s="175"/>
    </row>
    <row r="70" spans="1:6" ht="15">
      <c r="A70" s="202" t="s">
        <v>162</v>
      </c>
      <c r="B70" s="188" t="s">
        <v>163</v>
      </c>
      <c r="C70" s="205"/>
      <c r="D70" s="205"/>
      <c r="E70" s="189"/>
      <c r="F70" s="175"/>
    </row>
    <row r="71" spans="1:6" ht="15">
      <c r="A71" s="201" t="s">
        <v>436</v>
      </c>
      <c r="B71" s="188" t="s">
        <v>164</v>
      </c>
      <c r="C71" s="205"/>
      <c r="D71" s="205"/>
      <c r="E71" s="189"/>
      <c r="F71" s="175"/>
    </row>
    <row r="72" spans="1:6" ht="15">
      <c r="A72" s="202" t="s">
        <v>615</v>
      </c>
      <c r="B72" s="188" t="s">
        <v>165</v>
      </c>
      <c r="C72" s="205"/>
      <c r="D72" s="205"/>
      <c r="E72" s="189"/>
      <c r="F72" s="175"/>
    </row>
    <row r="73" spans="1:6" ht="15">
      <c r="A73" s="202" t="s">
        <v>616</v>
      </c>
      <c r="B73" s="188" t="s">
        <v>165</v>
      </c>
      <c r="C73" s="205"/>
      <c r="D73" s="205"/>
      <c r="E73" s="189"/>
      <c r="F73" s="175"/>
    </row>
    <row r="74" spans="1:6" ht="15">
      <c r="A74" s="200" t="s">
        <v>399</v>
      </c>
      <c r="B74" s="196" t="s">
        <v>166</v>
      </c>
      <c r="C74" s="208">
        <v>0</v>
      </c>
      <c r="D74" s="208">
        <v>0</v>
      </c>
      <c r="E74" s="189"/>
      <c r="F74" s="175"/>
    </row>
    <row r="75" spans="1:6" ht="15">
      <c r="A75" s="203" t="s">
        <v>167</v>
      </c>
      <c r="B75" s="188" t="s">
        <v>168</v>
      </c>
      <c r="C75" s="204"/>
      <c r="D75" s="204">
        <v>44500</v>
      </c>
      <c r="E75" s="189"/>
      <c r="F75" s="175"/>
    </row>
    <row r="76" spans="1:6" ht="15">
      <c r="A76" s="203" t="s">
        <v>437</v>
      </c>
      <c r="B76" s="188" t="s">
        <v>169</v>
      </c>
      <c r="C76" s="204"/>
      <c r="D76" s="204"/>
      <c r="E76" s="189"/>
      <c r="F76" s="175"/>
    </row>
    <row r="77" spans="1:6" ht="15">
      <c r="A77" s="203" t="s">
        <v>170</v>
      </c>
      <c r="B77" s="188" t="s">
        <v>171</v>
      </c>
      <c r="C77" s="204"/>
      <c r="D77" s="204">
        <v>77000</v>
      </c>
      <c r="E77" s="189"/>
      <c r="F77" s="175"/>
    </row>
    <row r="78" spans="1:6" ht="15">
      <c r="A78" s="203" t="s">
        <v>172</v>
      </c>
      <c r="B78" s="188" t="s">
        <v>173</v>
      </c>
      <c r="C78" s="204"/>
      <c r="D78" s="204">
        <v>34130</v>
      </c>
      <c r="E78" s="189"/>
      <c r="F78" s="175"/>
    </row>
    <row r="79" spans="1:6" ht="15">
      <c r="A79" s="194" t="s">
        <v>174</v>
      </c>
      <c r="B79" s="188" t="s">
        <v>175</v>
      </c>
      <c r="C79" s="204"/>
      <c r="D79" s="204"/>
      <c r="E79" s="189"/>
      <c r="F79" s="175"/>
    </row>
    <row r="80" spans="1:6" ht="15">
      <c r="A80" s="194" t="s">
        <v>176</v>
      </c>
      <c r="B80" s="188" t="s">
        <v>177</v>
      </c>
      <c r="C80" s="204"/>
      <c r="D80" s="204"/>
      <c r="E80" s="189"/>
      <c r="F80" s="175"/>
    </row>
    <row r="81" spans="1:6" ht="15">
      <c r="A81" s="194" t="s">
        <v>178</v>
      </c>
      <c r="B81" s="188" t="s">
        <v>179</v>
      </c>
      <c r="C81" s="204"/>
      <c r="D81" s="204">
        <v>42019</v>
      </c>
      <c r="E81" s="189"/>
      <c r="F81" s="175"/>
    </row>
    <row r="82" spans="1:6" ht="15">
      <c r="A82" s="206" t="s">
        <v>401</v>
      </c>
      <c r="B82" s="196" t="s">
        <v>180</v>
      </c>
      <c r="C82" s="207"/>
      <c r="D82" s="207">
        <f>SUM(D75:D81)</f>
        <v>197649</v>
      </c>
      <c r="E82" s="189"/>
      <c r="F82" s="175"/>
    </row>
    <row r="83" spans="1:6" ht="15">
      <c r="A83" s="209" t="s">
        <v>695</v>
      </c>
      <c r="B83" s="196"/>
      <c r="C83" s="205">
        <f>C25+C26+C51+C74+C82</f>
        <v>112709000</v>
      </c>
      <c r="D83" s="205">
        <f>D25+D26+D51+D74+D82</f>
        <v>120344674</v>
      </c>
      <c r="E83" s="189"/>
      <c r="F83" s="175"/>
    </row>
    <row r="84" spans="1:6" ht="15" hidden="1">
      <c r="A84" s="203" t="s">
        <v>167</v>
      </c>
      <c r="B84" s="188" t="s">
        <v>168</v>
      </c>
      <c r="C84" s="205"/>
      <c r="D84" s="205"/>
      <c r="E84" s="189"/>
      <c r="F84" s="175"/>
    </row>
    <row r="85" spans="1:6" ht="15" hidden="1">
      <c r="A85" s="203" t="s">
        <v>437</v>
      </c>
      <c r="B85" s="188" t="s">
        <v>169</v>
      </c>
      <c r="C85" s="205"/>
      <c r="D85" s="205"/>
      <c r="E85" s="189"/>
      <c r="F85" s="175"/>
    </row>
    <row r="86" spans="1:6" ht="15" hidden="1">
      <c r="A86" s="203" t="s">
        <v>170</v>
      </c>
      <c r="B86" s="188" t="s">
        <v>171</v>
      </c>
      <c r="C86" s="205"/>
      <c r="D86" s="205"/>
      <c r="E86" s="189"/>
      <c r="F86" s="175"/>
    </row>
    <row r="87" spans="1:6" ht="15" hidden="1">
      <c r="A87" s="203" t="s">
        <v>172</v>
      </c>
      <c r="B87" s="188" t="s">
        <v>173</v>
      </c>
      <c r="C87" s="205"/>
      <c r="D87" s="205"/>
      <c r="E87" s="189"/>
      <c r="F87" s="175"/>
    </row>
    <row r="88" spans="1:6" ht="15" hidden="1">
      <c r="A88" s="194" t="s">
        <v>174</v>
      </c>
      <c r="B88" s="188" t="s">
        <v>175</v>
      </c>
      <c r="C88" s="205"/>
      <c r="D88" s="205"/>
      <c r="E88" s="189"/>
      <c r="F88" s="175"/>
    </row>
    <row r="89" spans="1:6" ht="15" hidden="1">
      <c r="A89" s="194" t="s">
        <v>176</v>
      </c>
      <c r="B89" s="188" t="s">
        <v>177</v>
      </c>
      <c r="C89" s="205"/>
      <c r="D89" s="205"/>
      <c r="E89" s="189"/>
      <c r="F89" s="175"/>
    </row>
    <row r="90" spans="1:6" ht="15" hidden="1">
      <c r="A90" s="194" t="s">
        <v>178</v>
      </c>
      <c r="B90" s="188" t="s">
        <v>179</v>
      </c>
      <c r="C90" s="205"/>
      <c r="D90" s="205"/>
      <c r="E90" s="189"/>
      <c r="F90" s="175"/>
    </row>
    <row r="91" spans="1:6" ht="15" hidden="1">
      <c r="A91" s="206" t="s">
        <v>401</v>
      </c>
      <c r="B91" s="196" t="s">
        <v>180</v>
      </c>
      <c r="C91" s="208"/>
      <c r="D91" s="208"/>
      <c r="E91" s="189"/>
      <c r="F91" s="175"/>
    </row>
    <row r="92" spans="1:6" ht="15" hidden="1">
      <c r="A92" s="198" t="s">
        <v>181</v>
      </c>
      <c r="B92" s="188" t="s">
        <v>182</v>
      </c>
      <c r="C92" s="205"/>
      <c r="D92" s="205"/>
      <c r="E92" s="189"/>
      <c r="F92" s="175"/>
    </row>
    <row r="93" spans="1:6" ht="15" hidden="1">
      <c r="A93" s="198" t="s">
        <v>183</v>
      </c>
      <c r="B93" s="188" t="s">
        <v>184</v>
      </c>
      <c r="C93" s="205"/>
      <c r="D93" s="205"/>
      <c r="E93" s="189"/>
      <c r="F93" s="175"/>
    </row>
    <row r="94" spans="1:6" ht="15" hidden="1">
      <c r="A94" s="198" t="s">
        <v>185</v>
      </c>
      <c r="B94" s="188" t="s">
        <v>186</v>
      </c>
      <c r="C94" s="205"/>
      <c r="D94" s="205"/>
      <c r="E94" s="189"/>
      <c r="F94" s="175"/>
    </row>
    <row r="95" spans="1:6" ht="15" hidden="1">
      <c r="A95" s="198" t="s">
        <v>187</v>
      </c>
      <c r="B95" s="188" t="s">
        <v>188</v>
      </c>
      <c r="C95" s="205"/>
      <c r="D95" s="205"/>
      <c r="E95" s="189"/>
      <c r="F95" s="175"/>
    </row>
    <row r="96" spans="1:6" ht="15" hidden="1">
      <c r="A96" s="200" t="s">
        <v>402</v>
      </c>
      <c r="B96" s="196" t="s">
        <v>189</v>
      </c>
      <c r="C96" s="208"/>
      <c r="D96" s="208"/>
      <c r="E96" s="189"/>
      <c r="F96" s="175"/>
    </row>
    <row r="97" spans="1:6" ht="22.5" hidden="1">
      <c r="A97" s="198" t="s">
        <v>190</v>
      </c>
      <c r="B97" s="188" t="s">
        <v>191</v>
      </c>
      <c r="C97" s="205"/>
      <c r="D97" s="205"/>
      <c r="E97" s="189"/>
      <c r="F97" s="175"/>
    </row>
    <row r="98" spans="1:6" ht="22.5" hidden="1">
      <c r="A98" s="198" t="s">
        <v>438</v>
      </c>
      <c r="B98" s="188" t="s">
        <v>192</v>
      </c>
      <c r="C98" s="205"/>
      <c r="D98" s="205"/>
      <c r="E98" s="189"/>
      <c r="F98" s="175"/>
    </row>
    <row r="99" spans="1:6" ht="22.5" hidden="1">
      <c r="A99" s="198" t="s">
        <v>439</v>
      </c>
      <c r="B99" s="188" t="s">
        <v>193</v>
      </c>
      <c r="C99" s="205"/>
      <c r="D99" s="205"/>
      <c r="E99" s="189"/>
      <c r="F99" s="175"/>
    </row>
    <row r="100" spans="1:6" ht="15" hidden="1">
      <c r="A100" s="198" t="s">
        <v>440</v>
      </c>
      <c r="B100" s="188" t="s">
        <v>194</v>
      </c>
      <c r="C100" s="205"/>
      <c r="D100" s="205"/>
      <c r="E100" s="189"/>
      <c r="F100" s="175"/>
    </row>
    <row r="101" spans="1:6" ht="22.5" hidden="1">
      <c r="A101" s="198" t="s">
        <v>441</v>
      </c>
      <c r="B101" s="188" t="s">
        <v>195</v>
      </c>
      <c r="C101" s="205"/>
      <c r="D101" s="205"/>
      <c r="E101" s="189"/>
      <c r="F101" s="175"/>
    </row>
    <row r="102" spans="1:6" ht="22.5" hidden="1">
      <c r="A102" s="198" t="s">
        <v>442</v>
      </c>
      <c r="B102" s="188" t="s">
        <v>196</v>
      </c>
      <c r="C102" s="205"/>
      <c r="D102" s="205"/>
      <c r="E102" s="189"/>
      <c r="F102" s="175"/>
    </row>
    <row r="103" spans="1:6" ht="15" hidden="1">
      <c r="A103" s="198" t="s">
        <v>197</v>
      </c>
      <c r="B103" s="188" t="s">
        <v>198</v>
      </c>
      <c r="C103" s="205"/>
      <c r="D103" s="205"/>
      <c r="E103" s="189"/>
      <c r="F103" s="175"/>
    </row>
    <row r="104" spans="1:6" ht="15" hidden="1">
      <c r="A104" s="198" t="s">
        <v>443</v>
      </c>
      <c r="B104" s="188" t="s">
        <v>199</v>
      </c>
      <c r="C104" s="205"/>
      <c r="D104" s="205"/>
      <c r="E104" s="189"/>
      <c r="F104" s="175"/>
    </row>
    <row r="105" spans="1:6" ht="15" hidden="1">
      <c r="A105" s="200" t="s">
        <v>403</v>
      </c>
      <c r="B105" s="196" t="s">
        <v>200</v>
      </c>
      <c r="C105" s="208"/>
      <c r="D105" s="208"/>
      <c r="E105" s="189"/>
      <c r="F105" s="175"/>
    </row>
    <row r="106" spans="1:6" ht="15" hidden="1">
      <c r="A106" s="209" t="s">
        <v>696</v>
      </c>
      <c r="B106" s="196"/>
      <c r="C106" s="208"/>
      <c r="D106" s="208"/>
      <c r="E106" s="189"/>
      <c r="F106" s="175"/>
    </row>
    <row r="107" spans="1:6" ht="15.75">
      <c r="A107" s="210" t="s">
        <v>451</v>
      </c>
      <c r="B107" s="211" t="s">
        <v>201</v>
      </c>
      <c r="C107" s="208"/>
      <c r="D107" s="208"/>
      <c r="E107" s="189"/>
      <c r="F107" s="175"/>
    </row>
    <row r="108" spans="1:20" ht="15" hidden="1">
      <c r="A108" s="198" t="s">
        <v>444</v>
      </c>
      <c r="B108" s="212" t="s">
        <v>202</v>
      </c>
      <c r="C108" s="280"/>
      <c r="D108" s="280"/>
      <c r="E108" s="214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175"/>
      <c r="T108" s="175"/>
    </row>
    <row r="109" spans="1:20" ht="15" hidden="1">
      <c r="A109" s="198" t="s">
        <v>205</v>
      </c>
      <c r="B109" s="212" t="s">
        <v>206</v>
      </c>
      <c r="C109" s="280"/>
      <c r="D109" s="280"/>
      <c r="E109" s="214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175"/>
      <c r="T109" s="175"/>
    </row>
    <row r="110" spans="1:20" ht="15" hidden="1">
      <c r="A110" s="198" t="s">
        <v>445</v>
      </c>
      <c r="B110" s="212" t="s">
        <v>207</v>
      </c>
      <c r="C110" s="280"/>
      <c r="D110" s="280"/>
      <c r="E110" s="214"/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175"/>
      <c r="T110" s="175"/>
    </row>
    <row r="111" spans="1:20" ht="15">
      <c r="A111" s="200" t="s">
        <v>408</v>
      </c>
      <c r="B111" s="216" t="s">
        <v>209</v>
      </c>
      <c r="C111" s="281"/>
      <c r="D111" s="281"/>
      <c r="E111" s="218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175"/>
      <c r="T111" s="175"/>
    </row>
    <row r="112" spans="1:20" ht="15" hidden="1">
      <c r="A112" s="220" t="s">
        <v>446</v>
      </c>
      <c r="B112" s="212" t="s">
        <v>210</v>
      </c>
      <c r="C112" s="282"/>
      <c r="D112" s="282"/>
      <c r="E112" s="222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175"/>
      <c r="T112" s="175"/>
    </row>
    <row r="113" spans="1:20" ht="15" hidden="1">
      <c r="A113" s="220" t="s">
        <v>414</v>
      </c>
      <c r="B113" s="212" t="s">
        <v>213</v>
      </c>
      <c r="C113" s="282"/>
      <c r="D113" s="282"/>
      <c r="E113" s="222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175"/>
      <c r="T113" s="175"/>
    </row>
    <row r="114" spans="1:20" ht="15" hidden="1">
      <c r="A114" s="198" t="s">
        <v>214</v>
      </c>
      <c r="B114" s="212" t="s">
        <v>215</v>
      </c>
      <c r="C114" s="280"/>
      <c r="D114" s="280"/>
      <c r="E114" s="214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175"/>
      <c r="T114" s="175"/>
    </row>
    <row r="115" spans="1:20" ht="15" hidden="1">
      <c r="A115" s="198" t="s">
        <v>447</v>
      </c>
      <c r="B115" s="212" t="s">
        <v>216</v>
      </c>
      <c r="C115" s="280"/>
      <c r="D115" s="280"/>
      <c r="E115" s="214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175"/>
      <c r="T115" s="175"/>
    </row>
    <row r="116" spans="1:20" ht="15">
      <c r="A116" s="224" t="s">
        <v>411</v>
      </c>
      <c r="B116" s="216" t="s">
        <v>217</v>
      </c>
      <c r="C116" s="283"/>
      <c r="D116" s="283"/>
      <c r="E116" s="226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175"/>
      <c r="T116" s="175"/>
    </row>
    <row r="117" spans="1:20" ht="15" hidden="1">
      <c r="A117" s="220" t="s">
        <v>218</v>
      </c>
      <c r="B117" s="212" t="s">
        <v>219</v>
      </c>
      <c r="C117" s="282"/>
      <c r="D117" s="282"/>
      <c r="E117" s="222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175"/>
      <c r="T117" s="175"/>
    </row>
    <row r="118" spans="1:20" ht="15" hidden="1">
      <c r="A118" s="220" t="s">
        <v>220</v>
      </c>
      <c r="B118" s="212" t="s">
        <v>221</v>
      </c>
      <c r="C118" s="282"/>
      <c r="D118" s="282"/>
      <c r="E118" s="222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175"/>
      <c r="T118" s="175"/>
    </row>
    <row r="119" spans="1:20" ht="15">
      <c r="A119" s="224" t="s">
        <v>222</v>
      </c>
      <c r="B119" s="216" t="s">
        <v>223</v>
      </c>
      <c r="C119" s="283"/>
      <c r="D119" s="283"/>
      <c r="E119" s="222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175"/>
      <c r="T119" s="175"/>
    </row>
    <row r="120" spans="1:20" ht="15" hidden="1">
      <c r="A120" s="220" t="s">
        <v>224</v>
      </c>
      <c r="B120" s="212" t="s">
        <v>225</v>
      </c>
      <c r="C120" s="282"/>
      <c r="D120" s="282"/>
      <c r="E120" s="222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175"/>
      <c r="T120" s="175"/>
    </row>
    <row r="121" spans="1:20" ht="15" hidden="1">
      <c r="A121" s="220" t="s">
        <v>226</v>
      </c>
      <c r="B121" s="212" t="s">
        <v>227</v>
      </c>
      <c r="C121" s="282"/>
      <c r="D121" s="282"/>
      <c r="E121" s="222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175"/>
      <c r="T121" s="175"/>
    </row>
    <row r="122" spans="1:20" ht="15" hidden="1">
      <c r="A122" s="220" t="s">
        <v>228</v>
      </c>
      <c r="B122" s="212" t="s">
        <v>229</v>
      </c>
      <c r="C122" s="282"/>
      <c r="D122" s="282"/>
      <c r="E122" s="222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175"/>
      <c r="T122" s="175"/>
    </row>
    <row r="123" spans="1:20" ht="15">
      <c r="A123" s="224" t="s">
        <v>412</v>
      </c>
      <c r="B123" s="228" t="s">
        <v>230</v>
      </c>
      <c r="C123" s="283"/>
      <c r="D123" s="283"/>
      <c r="E123" s="226"/>
      <c r="F123" s="227"/>
      <c r="G123" s="227"/>
      <c r="H123" s="227"/>
      <c r="I123" s="227"/>
      <c r="J123" s="227"/>
      <c r="K123" s="227"/>
      <c r="L123" s="227"/>
      <c r="M123" s="227"/>
      <c r="N123" s="227"/>
      <c r="O123" s="227"/>
      <c r="P123" s="227"/>
      <c r="Q123" s="227"/>
      <c r="R123" s="227"/>
      <c r="S123" s="175"/>
      <c r="T123" s="175"/>
    </row>
    <row r="124" spans="1:20" ht="15" hidden="1">
      <c r="A124" s="220" t="s">
        <v>231</v>
      </c>
      <c r="B124" s="212" t="s">
        <v>232</v>
      </c>
      <c r="C124" s="282"/>
      <c r="D124" s="282"/>
      <c r="E124" s="222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175"/>
      <c r="T124" s="175"/>
    </row>
    <row r="125" spans="1:20" ht="15" hidden="1">
      <c r="A125" s="198" t="s">
        <v>233</v>
      </c>
      <c r="B125" s="212" t="s">
        <v>234</v>
      </c>
      <c r="C125" s="280"/>
      <c r="D125" s="280"/>
      <c r="E125" s="214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175"/>
      <c r="T125" s="175"/>
    </row>
    <row r="126" spans="1:20" ht="15" hidden="1">
      <c r="A126" s="220" t="s">
        <v>448</v>
      </c>
      <c r="B126" s="212" t="s">
        <v>235</v>
      </c>
      <c r="C126" s="282"/>
      <c r="D126" s="282"/>
      <c r="E126" s="222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175"/>
      <c r="T126" s="175"/>
    </row>
    <row r="127" spans="1:20" ht="15" hidden="1">
      <c r="A127" s="220" t="s">
        <v>417</v>
      </c>
      <c r="B127" s="212" t="s">
        <v>236</v>
      </c>
      <c r="C127" s="282"/>
      <c r="D127" s="282"/>
      <c r="E127" s="222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175"/>
      <c r="T127" s="175"/>
    </row>
    <row r="128" spans="1:20" ht="15">
      <c r="A128" s="224" t="s">
        <v>418</v>
      </c>
      <c r="B128" s="228" t="s">
        <v>240</v>
      </c>
      <c r="C128" s="283"/>
      <c r="D128" s="283"/>
      <c r="E128" s="226"/>
      <c r="F128" s="227"/>
      <c r="G128" s="227"/>
      <c r="H128" s="227"/>
      <c r="I128" s="227"/>
      <c r="J128" s="227"/>
      <c r="K128" s="227"/>
      <c r="L128" s="227"/>
      <c r="M128" s="227"/>
      <c r="N128" s="227"/>
      <c r="O128" s="227"/>
      <c r="P128" s="227"/>
      <c r="Q128" s="227"/>
      <c r="R128" s="227"/>
      <c r="S128" s="175"/>
      <c r="T128" s="175"/>
    </row>
    <row r="129" spans="1:20" ht="15" hidden="1">
      <c r="A129" s="198" t="s">
        <v>241</v>
      </c>
      <c r="B129" s="212" t="s">
        <v>242</v>
      </c>
      <c r="C129" s="280"/>
      <c r="D129" s="280"/>
      <c r="E129" s="214"/>
      <c r="F129" s="215"/>
      <c r="G129" s="215"/>
      <c r="H129" s="215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175"/>
      <c r="T129" s="175"/>
    </row>
    <row r="130" spans="1:20" ht="15.75">
      <c r="A130" s="229" t="s">
        <v>452</v>
      </c>
      <c r="B130" s="230" t="s">
        <v>243</v>
      </c>
      <c r="C130" s="284">
        <v>0</v>
      </c>
      <c r="D130" s="284">
        <v>0</v>
      </c>
      <c r="E130" s="226"/>
      <c r="F130" s="227"/>
      <c r="G130" s="227"/>
      <c r="H130" s="227"/>
      <c r="I130" s="227"/>
      <c r="J130" s="227"/>
      <c r="K130" s="227"/>
      <c r="L130" s="227"/>
      <c r="M130" s="227"/>
      <c r="N130" s="227"/>
      <c r="O130" s="227"/>
      <c r="P130" s="227"/>
      <c r="Q130" s="227"/>
      <c r="R130" s="227"/>
      <c r="S130" s="175"/>
      <c r="T130" s="175"/>
    </row>
    <row r="131" spans="1:20" ht="15.75">
      <c r="A131" s="231" t="s">
        <v>488</v>
      </c>
      <c r="B131" s="232"/>
      <c r="C131" s="208">
        <f>SUM(C83:C130)</f>
        <v>112709000</v>
      </c>
      <c r="D131" s="208">
        <f>SUM(D83:D130)</f>
        <v>120344674</v>
      </c>
      <c r="E131" s="189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</row>
    <row r="132" spans="2:20" ht="15"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</row>
    <row r="133" spans="2:20" ht="15"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</row>
    <row r="134" spans="2:20" ht="15"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</row>
    <row r="135" spans="2:20" ht="15"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5"/>
      <c r="S135" s="175"/>
      <c r="T135" s="175"/>
    </row>
    <row r="136" spans="2:20" ht="15"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</row>
    <row r="137" spans="2:20" ht="15"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</row>
    <row r="138" spans="2:20" ht="15"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</row>
    <row r="139" spans="2:20" ht="15"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</row>
    <row r="140" spans="2:20" ht="15"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</row>
    <row r="141" spans="2:20" ht="15"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75"/>
      <c r="M141" s="175"/>
      <c r="N141" s="175"/>
      <c r="O141" s="175"/>
      <c r="P141" s="175"/>
      <c r="Q141" s="175"/>
      <c r="R141" s="175"/>
      <c r="S141" s="175"/>
      <c r="T141" s="175"/>
    </row>
    <row r="142" spans="2:20" ht="15"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75"/>
      <c r="M142" s="175"/>
      <c r="N142" s="175"/>
      <c r="O142" s="175"/>
      <c r="P142" s="175"/>
      <c r="Q142" s="175"/>
      <c r="R142" s="175"/>
      <c r="S142" s="175"/>
      <c r="T142" s="175"/>
    </row>
    <row r="143" spans="2:20" ht="15"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</row>
    <row r="144" spans="2:20" ht="15"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75"/>
      <c r="M144" s="175"/>
      <c r="N144" s="175"/>
      <c r="O144" s="175"/>
      <c r="P144" s="175"/>
      <c r="Q144" s="175"/>
      <c r="R144" s="175"/>
      <c r="S144" s="175"/>
      <c r="T144" s="175"/>
    </row>
    <row r="145" spans="2:20" ht="15"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175"/>
      <c r="N145" s="175"/>
      <c r="O145" s="175"/>
      <c r="P145" s="175"/>
      <c r="Q145" s="175"/>
      <c r="R145" s="175"/>
      <c r="S145" s="175"/>
      <c r="T145" s="175"/>
    </row>
    <row r="146" spans="2:20" ht="15"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175"/>
      <c r="P146" s="175"/>
      <c r="Q146" s="175"/>
      <c r="R146" s="175"/>
      <c r="S146" s="175"/>
      <c r="T146" s="175"/>
    </row>
    <row r="147" spans="2:20" ht="15"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5"/>
      <c r="P147" s="175"/>
      <c r="Q147" s="175"/>
      <c r="R147" s="175"/>
      <c r="S147" s="175"/>
      <c r="T147" s="175"/>
    </row>
    <row r="148" spans="2:20" ht="15"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5"/>
    </row>
    <row r="149" spans="2:20" ht="15"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</row>
    <row r="150" spans="2:20" ht="15"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</row>
    <row r="151" spans="2:20" ht="15"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 s="175"/>
      <c r="P151" s="175"/>
      <c r="Q151" s="175"/>
      <c r="R151" s="175"/>
      <c r="S151" s="175"/>
      <c r="T151" s="175"/>
    </row>
    <row r="152" spans="2:20" ht="15"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75"/>
      <c r="M152" s="175"/>
      <c r="N152" s="175"/>
      <c r="O152" s="175"/>
      <c r="P152" s="175"/>
      <c r="Q152" s="175"/>
      <c r="R152" s="175"/>
      <c r="S152" s="175"/>
      <c r="T152" s="175"/>
    </row>
    <row r="153" spans="2:20" ht="15"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75"/>
      <c r="M153" s="175"/>
      <c r="N153" s="175"/>
      <c r="O153" s="175"/>
      <c r="P153" s="175"/>
      <c r="Q153" s="175"/>
      <c r="R153" s="175"/>
      <c r="S153" s="175"/>
      <c r="T153" s="175"/>
    </row>
    <row r="154" spans="2:20" ht="15">
      <c r="B154" s="175"/>
      <c r="C154" s="175"/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  <c r="P154" s="175"/>
      <c r="Q154" s="175"/>
      <c r="R154" s="175"/>
      <c r="S154" s="175"/>
      <c r="T154" s="175"/>
    </row>
    <row r="155" spans="2:20" ht="15">
      <c r="B155" s="175"/>
      <c r="C155" s="175"/>
      <c r="D155" s="175"/>
      <c r="E155" s="175"/>
      <c r="F155" s="175"/>
      <c r="G155" s="175"/>
      <c r="H155" s="175"/>
      <c r="I155" s="175"/>
      <c r="J155" s="175"/>
      <c r="K155" s="175"/>
      <c r="L155" s="175"/>
      <c r="M155" s="175"/>
      <c r="N155" s="175"/>
      <c r="O155" s="175"/>
      <c r="P155" s="175"/>
      <c r="Q155" s="175"/>
      <c r="R155" s="175"/>
      <c r="S155" s="175"/>
      <c r="T155" s="175"/>
    </row>
    <row r="156" spans="2:20" ht="15">
      <c r="B156" s="175"/>
      <c r="C156" s="175"/>
      <c r="D156" s="175"/>
      <c r="E156" s="175"/>
      <c r="F156" s="175"/>
      <c r="G156" s="175"/>
      <c r="H156" s="175"/>
      <c r="I156" s="175"/>
      <c r="J156" s="175"/>
      <c r="K156" s="175"/>
      <c r="L156" s="175"/>
      <c r="M156" s="175"/>
      <c r="N156" s="175"/>
      <c r="O156" s="175"/>
      <c r="P156" s="175"/>
      <c r="Q156" s="175"/>
      <c r="R156" s="175"/>
      <c r="S156" s="175"/>
      <c r="T156" s="175"/>
    </row>
    <row r="157" spans="2:20" ht="15">
      <c r="B157" s="175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</row>
    <row r="158" spans="2:20" ht="15">
      <c r="B158" s="175"/>
      <c r="C158" s="175"/>
      <c r="D158" s="175"/>
      <c r="E158" s="175"/>
      <c r="F158" s="175"/>
      <c r="G158" s="175"/>
      <c r="H158" s="175"/>
      <c r="I158" s="175"/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</row>
    <row r="159" spans="2:20" ht="15">
      <c r="B159" s="175"/>
      <c r="C159" s="175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</row>
    <row r="160" spans="2:20" ht="15">
      <c r="B160" s="175"/>
      <c r="C160" s="175"/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  <c r="P160" s="175"/>
      <c r="Q160" s="175"/>
      <c r="R160" s="175"/>
      <c r="S160" s="175"/>
      <c r="T160" s="175"/>
    </row>
    <row r="161" spans="2:20" ht="15">
      <c r="B161" s="175"/>
      <c r="C161" s="175"/>
      <c r="D161" s="175"/>
      <c r="E161" s="175"/>
      <c r="F161" s="175"/>
      <c r="G161" s="175"/>
      <c r="H161" s="175"/>
      <c r="I161" s="175"/>
      <c r="J161" s="175"/>
      <c r="K161" s="175"/>
      <c r="L161" s="175"/>
      <c r="M161" s="175"/>
      <c r="N161" s="175"/>
      <c r="O161" s="175"/>
      <c r="P161" s="175"/>
      <c r="Q161" s="175"/>
      <c r="R161" s="175"/>
      <c r="S161" s="175"/>
      <c r="T161" s="175"/>
    </row>
    <row r="162" spans="2:20" ht="15">
      <c r="B162" s="175"/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5"/>
      <c r="Q162" s="175"/>
      <c r="R162" s="175"/>
      <c r="S162" s="175"/>
      <c r="T162" s="175"/>
    </row>
    <row r="163" spans="2:20" ht="15">
      <c r="B163" s="175"/>
      <c r="C163" s="175"/>
      <c r="D163" s="175"/>
      <c r="E163" s="175"/>
      <c r="F163" s="175"/>
      <c r="G163" s="175"/>
      <c r="H163" s="175"/>
      <c r="I163" s="175"/>
      <c r="J163" s="175"/>
      <c r="K163" s="175"/>
      <c r="L163" s="175"/>
      <c r="M163" s="175"/>
      <c r="N163" s="175"/>
      <c r="O163" s="175"/>
      <c r="P163" s="175"/>
      <c r="Q163" s="175"/>
      <c r="R163" s="175"/>
      <c r="S163" s="175"/>
      <c r="T163" s="175"/>
    </row>
    <row r="164" spans="2:20" ht="15">
      <c r="B164" s="175"/>
      <c r="C164" s="175"/>
      <c r="D164" s="175"/>
      <c r="E164" s="175"/>
      <c r="F164" s="175"/>
      <c r="G164" s="175"/>
      <c r="H164" s="175"/>
      <c r="I164" s="175"/>
      <c r="J164" s="175"/>
      <c r="K164" s="175"/>
      <c r="L164" s="175"/>
      <c r="M164" s="175"/>
      <c r="N164" s="175"/>
      <c r="O164" s="175"/>
      <c r="P164" s="175"/>
      <c r="Q164" s="175"/>
      <c r="R164" s="175"/>
      <c r="S164" s="175"/>
      <c r="T164" s="175"/>
    </row>
    <row r="165" spans="2:20" ht="15">
      <c r="B165" s="175"/>
      <c r="C165" s="175"/>
      <c r="D165" s="175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</row>
    <row r="166" spans="2:20" ht="15">
      <c r="B166" s="175"/>
      <c r="C166" s="175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</row>
    <row r="167" spans="2:20" ht="15">
      <c r="B167" s="175"/>
      <c r="C167" s="175"/>
      <c r="D167" s="175"/>
      <c r="E167" s="175"/>
      <c r="F167" s="175"/>
      <c r="G167" s="175"/>
      <c r="H167" s="175"/>
      <c r="I167" s="175"/>
      <c r="J167" s="175"/>
      <c r="K167" s="175"/>
      <c r="L167" s="175"/>
      <c r="M167" s="175"/>
      <c r="N167" s="175"/>
      <c r="O167" s="175"/>
      <c r="P167" s="175"/>
      <c r="Q167" s="175"/>
      <c r="R167" s="175"/>
      <c r="S167" s="175"/>
      <c r="T167" s="175"/>
    </row>
    <row r="168" spans="2:20" ht="15">
      <c r="B168" s="175"/>
      <c r="C168" s="175"/>
      <c r="D168" s="175"/>
      <c r="E168" s="175"/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5"/>
      <c r="Q168" s="175"/>
      <c r="R168" s="175"/>
      <c r="S168" s="175"/>
      <c r="T168" s="175"/>
    </row>
    <row r="169" spans="2:20" ht="15">
      <c r="B169" s="175"/>
      <c r="C169" s="175"/>
      <c r="D169" s="175"/>
      <c r="E169" s="175"/>
      <c r="F169" s="175"/>
      <c r="G169" s="175"/>
      <c r="H169" s="175"/>
      <c r="I169" s="175"/>
      <c r="J169" s="175"/>
      <c r="K169" s="175"/>
      <c r="L169" s="175"/>
      <c r="M169" s="175"/>
      <c r="N169" s="175"/>
      <c r="O169" s="175"/>
      <c r="P169" s="175"/>
      <c r="Q169" s="175"/>
      <c r="R169" s="175"/>
      <c r="S169" s="175"/>
      <c r="T169" s="175"/>
    </row>
    <row r="170" spans="2:20" ht="15">
      <c r="B170" s="175"/>
      <c r="C170" s="175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</row>
    <row r="171" spans="2:20" ht="15">
      <c r="B171" s="175"/>
      <c r="C171" s="175"/>
      <c r="D171" s="175"/>
      <c r="E171" s="175"/>
      <c r="F171" s="175"/>
      <c r="G171" s="175"/>
      <c r="H171" s="175"/>
      <c r="I171" s="175"/>
      <c r="J171" s="175"/>
      <c r="K171" s="175"/>
      <c r="L171" s="175"/>
      <c r="M171" s="175"/>
      <c r="N171" s="175"/>
      <c r="O171" s="175"/>
      <c r="P171" s="175"/>
      <c r="Q171" s="175"/>
      <c r="R171" s="175"/>
      <c r="S171" s="175"/>
      <c r="T171" s="175"/>
    </row>
    <row r="172" spans="2:20" ht="15">
      <c r="B172" s="175"/>
      <c r="C172" s="175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  <c r="N172" s="175"/>
      <c r="O172" s="175"/>
      <c r="P172" s="175"/>
      <c r="Q172" s="175"/>
      <c r="R172" s="175"/>
      <c r="S172" s="175"/>
      <c r="T172" s="175"/>
    </row>
    <row r="173" spans="2:20" ht="15">
      <c r="B173" s="175"/>
      <c r="C173" s="175"/>
      <c r="D173" s="175"/>
      <c r="E173" s="175"/>
      <c r="F173" s="175"/>
      <c r="G173" s="175"/>
      <c r="H173" s="175"/>
      <c r="I173" s="175"/>
      <c r="J173" s="175"/>
      <c r="K173" s="175"/>
      <c r="L173" s="175"/>
      <c r="M173" s="175"/>
      <c r="N173" s="175"/>
      <c r="O173" s="175"/>
      <c r="P173" s="175"/>
      <c r="Q173" s="175"/>
      <c r="R173" s="175"/>
      <c r="S173" s="175"/>
      <c r="T173" s="175"/>
    </row>
    <row r="174" spans="2:20" ht="15"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  <c r="N174" s="175"/>
      <c r="O174" s="175"/>
      <c r="P174" s="175"/>
      <c r="Q174" s="175"/>
      <c r="R174" s="175"/>
      <c r="S174" s="175"/>
      <c r="T174" s="175"/>
    </row>
    <row r="175" spans="2:20" ht="15"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  <c r="L175" s="175"/>
      <c r="M175" s="175"/>
      <c r="N175" s="175"/>
      <c r="O175" s="175"/>
      <c r="P175" s="175"/>
      <c r="Q175" s="175"/>
      <c r="R175" s="175"/>
      <c r="S175" s="175"/>
      <c r="T175" s="175"/>
    </row>
    <row r="176" spans="2:20" ht="15"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</row>
    <row r="177" spans="2:20" ht="15"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  <c r="N177" s="175"/>
      <c r="O177" s="175"/>
      <c r="P177" s="175"/>
      <c r="Q177" s="175"/>
      <c r="R177" s="175"/>
      <c r="S177" s="175"/>
      <c r="T177" s="175"/>
    </row>
    <row r="178" spans="2:20" ht="15"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  <c r="N178" s="175"/>
      <c r="O178" s="175"/>
      <c r="P178" s="175"/>
      <c r="Q178" s="175"/>
      <c r="R178" s="175"/>
      <c r="S178" s="175"/>
      <c r="T178" s="175"/>
    </row>
    <row r="179" spans="2:20" ht="15"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75"/>
      <c r="Q179" s="175"/>
      <c r="R179" s="175"/>
      <c r="S179" s="175"/>
      <c r="T179" s="175"/>
    </row>
    <row r="180" spans="2:20" ht="15"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  <c r="N180" s="175"/>
      <c r="O180" s="175"/>
      <c r="P180" s="175"/>
      <c r="Q180" s="175"/>
      <c r="R180" s="175"/>
      <c r="S180" s="175"/>
      <c r="T180" s="175"/>
    </row>
  </sheetData>
  <sheetProtection/>
  <mergeCells count="3">
    <mergeCell ref="A3:D3"/>
    <mergeCell ref="E5:H5"/>
    <mergeCell ref="A2:E2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3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92.57421875" style="173" customWidth="1"/>
    <col min="2" max="2" width="9.140625" style="173" customWidth="1"/>
    <col min="3" max="4" width="13.00390625" style="233" customWidth="1"/>
    <col min="5" max="16384" width="9.140625" style="173" customWidth="1"/>
  </cols>
  <sheetData>
    <row r="1" ht="15">
      <c r="A1" s="172" t="s">
        <v>718</v>
      </c>
    </row>
    <row r="2" spans="1:5" ht="24" customHeight="1">
      <c r="A2" s="288" t="s">
        <v>759</v>
      </c>
      <c r="B2" s="289"/>
      <c r="C2" s="289"/>
      <c r="D2" s="289"/>
      <c r="E2" s="290"/>
    </row>
    <row r="3" spans="1:4" ht="24" customHeight="1">
      <c r="A3" s="325" t="s">
        <v>720</v>
      </c>
      <c r="B3" s="326"/>
      <c r="C3" s="326"/>
      <c r="D3" s="326"/>
    </row>
    <row r="4" spans="1:8" ht="19.5">
      <c r="A4" s="234"/>
      <c r="E4" s="276"/>
      <c r="F4" s="328"/>
      <c r="G4" s="329"/>
      <c r="H4" s="329"/>
    </row>
    <row r="5" spans="1:8" ht="15">
      <c r="A5" s="235" t="s">
        <v>644</v>
      </c>
      <c r="E5" s="275"/>
      <c r="F5" s="285"/>
      <c r="G5" s="285"/>
      <c r="H5" s="275"/>
    </row>
    <row r="6" spans="1:4" ht="25.5">
      <c r="A6" s="236" t="s">
        <v>64</v>
      </c>
      <c r="B6" s="237" t="s">
        <v>697</v>
      </c>
      <c r="C6" s="180" t="s">
        <v>693</v>
      </c>
      <c r="D6" s="180" t="s">
        <v>694</v>
      </c>
    </row>
    <row r="7" spans="1:4" ht="15" customHeight="1" hidden="1">
      <c r="A7" s="238" t="s">
        <v>244</v>
      </c>
      <c r="B7" s="239" t="s">
        <v>245</v>
      </c>
      <c r="C7" s="240"/>
      <c r="D7" s="240"/>
    </row>
    <row r="8" spans="1:4" ht="15" customHeight="1" hidden="1">
      <c r="A8" s="212" t="s">
        <v>246</v>
      </c>
      <c r="B8" s="239" t="s">
        <v>247</v>
      </c>
      <c r="C8" s="240"/>
      <c r="D8" s="240"/>
    </row>
    <row r="9" spans="1:4" ht="15" customHeight="1" hidden="1">
      <c r="A9" s="212" t="s">
        <v>248</v>
      </c>
      <c r="B9" s="239" t="s">
        <v>249</v>
      </c>
      <c r="C9" s="240"/>
      <c r="D9" s="240"/>
    </row>
    <row r="10" spans="1:4" ht="15" customHeight="1" hidden="1">
      <c r="A10" s="212" t="s">
        <v>250</v>
      </c>
      <c r="B10" s="239" t="s">
        <v>251</v>
      </c>
      <c r="C10" s="240"/>
      <c r="D10" s="240"/>
    </row>
    <row r="11" spans="1:4" ht="15" customHeight="1" hidden="1">
      <c r="A11" s="212" t="s">
        <v>252</v>
      </c>
      <c r="B11" s="239" t="s">
        <v>253</v>
      </c>
      <c r="C11" s="240"/>
      <c r="D11" s="240"/>
    </row>
    <row r="12" spans="1:4" ht="15" customHeight="1" hidden="1">
      <c r="A12" s="212" t="s">
        <v>254</v>
      </c>
      <c r="B12" s="239" t="s">
        <v>255</v>
      </c>
      <c r="C12" s="240"/>
      <c r="D12" s="240"/>
    </row>
    <row r="13" spans="1:4" ht="15" customHeight="1" hidden="1">
      <c r="A13" s="216" t="s">
        <v>491</v>
      </c>
      <c r="B13" s="241" t="s">
        <v>256</v>
      </c>
      <c r="C13" s="240"/>
      <c r="D13" s="240"/>
    </row>
    <row r="14" spans="1:4" ht="15" customHeight="1" hidden="1">
      <c r="A14" s="212" t="s">
        <v>257</v>
      </c>
      <c r="B14" s="239" t="s">
        <v>258</v>
      </c>
      <c r="C14" s="240"/>
      <c r="D14" s="240"/>
    </row>
    <row r="15" spans="1:4" ht="15" customHeight="1" hidden="1">
      <c r="A15" s="212" t="s">
        <v>259</v>
      </c>
      <c r="B15" s="239" t="s">
        <v>260</v>
      </c>
      <c r="C15" s="240"/>
      <c r="D15" s="240"/>
    </row>
    <row r="16" spans="1:4" ht="15" customHeight="1" hidden="1">
      <c r="A16" s="212" t="s">
        <v>453</v>
      </c>
      <c r="B16" s="239" t="s">
        <v>261</v>
      </c>
      <c r="C16" s="240"/>
      <c r="D16" s="240"/>
    </row>
    <row r="17" spans="1:4" ht="15" customHeight="1" hidden="1">
      <c r="A17" s="212" t="s">
        <v>454</v>
      </c>
      <c r="B17" s="239" t="s">
        <v>262</v>
      </c>
      <c r="C17" s="240"/>
      <c r="D17" s="240"/>
    </row>
    <row r="18" spans="1:4" ht="15" customHeight="1" hidden="1">
      <c r="A18" s="212" t="s">
        <v>455</v>
      </c>
      <c r="B18" s="239" t="s">
        <v>263</v>
      </c>
      <c r="C18" s="240"/>
      <c r="D18" s="240"/>
    </row>
    <row r="19" spans="1:4" ht="15" customHeight="1">
      <c r="A19" s="242" t="s">
        <v>257</v>
      </c>
      <c r="B19" s="239" t="s">
        <v>258</v>
      </c>
      <c r="C19" s="243"/>
      <c r="D19" s="243"/>
    </row>
    <row r="20" spans="1:4" ht="15" customHeight="1">
      <c r="A20" s="242" t="s">
        <v>259</v>
      </c>
      <c r="B20" s="239" t="s">
        <v>260</v>
      </c>
      <c r="C20" s="243"/>
      <c r="D20" s="243"/>
    </row>
    <row r="21" spans="1:4" ht="15" customHeight="1">
      <c r="A21" s="242" t="s">
        <v>453</v>
      </c>
      <c r="B21" s="239" t="s">
        <v>261</v>
      </c>
      <c r="C21" s="243"/>
      <c r="D21" s="243"/>
    </row>
    <row r="22" spans="1:4" ht="15" customHeight="1">
      <c r="A22" s="242" t="s">
        <v>454</v>
      </c>
      <c r="B22" s="239" t="s">
        <v>262</v>
      </c>
      <c r="C22" s="243"/>
      <c r="D22" s="243"/>
    </row>
    <row r="23" spans="1:4" ht="15" customHeight="1">
      <c r="A23" s="242" t="s">
        <v>455</v>
      </c>
      <c r="B23" s="239" t="s">
        <v>263</v>
      </c>
      <c r="C23" s="243">
        <v>0</v>
      </c>
      <c r="D23" s="243">
        <v>3777579</v>
      </c>
    </row>
    <row r="24" spans="1:4" ht="15" customHeight="1">
      <c r="A24" s="228" t="s">
        <v>492</v>
      </c>
      <c r="B24" s="244" t="s">
        <v>264</v>
      </c>
      <c r="C24" s="245">
        <v>0</v>
      </c>
      <c r="D24" s="245">
        <f>SUM(D19:D23)</f>
        <v>3777579</v>
      </c>
    </row>
    <row r="25" spans="1:4" ht="15" customHeight="1" hidden="1">
      <c r="A25" s="212" t="s">
        <v>459</v>
      </c>
      <c r="B25" s="239" t="s">
        <v>273</v>
      </c>
      <c r="C25" s="240">
        <f>SUM(C19:C24)</f>
        <v>0</v>
      </c>
      <c r="D25" s="240"/>
    </row>
    <row r="26" spans="1:4" ht="15" customHeight="1" hidden="1">
      <c r="A26" s="212" t="s">
        <v>460</v>
      </c>
      <c r="B26" s="239" t="s">
        <v>274</v>
      </c>
      <c r="C26" s="240"/>
      <c r="D26" s="240"/>
    </row>
    <row r="27" spans="1:4" ht="15" customHeight="1" hidden="1">
      <c r="A27" s="216" t="s">
        <v>494</v>
      </c>
      <c r="B27" s="241" t="s">
        <v>275</v>
      </c>
      <c r="C27" s="240"/>
      <c r="D27" s="240"/>
    </row>
    <row r="28" spans="1:4" ht="15" customHeight="1" hidden="1">
      <c r="A28" s="212" t="s">
        <v>461</v>
      </c>
      <c r="B28" s="239" t="s">
        <v>276</v>
      </c>
      <c r="C28" s="240"/>
      <c r="D28" s="240"/>
    </row>
    <row r="29" spans="1:4" ht="15" customHeight="1" hidden="1">
      <c r="A29" s="212" t="s">
        <v>462</v>
      </c>
      <c r="B29" s="239" t="s">
        <v>277</v>
      </c>
      <c r="C29" s="240"/>
      <c r="D29" s="240"/>
    </row>
    <row r="30" spans="1:4" ht="15" customHeight="1" hidden="1">
      <c r="A30" s="212" t="s">
        <v>463</v>
      </c>
      <c r="B30" s="239" t="s">
        <v>278</v>
      </c>
      <c r="C30" s="240"/>
      <c r="D30" s="240"/>
    </row>
    <row r="31" spans="1:4" ht="15" customHeight="1" hidden="1">
      <c r="A31" s="212" t="s">
        <v>464</v>
      </c>
      <c r="B31" s="239" t="s">
        <v>279</v>
      </c>
      <c r="C31" s="240"/>
      <c r="D31" s="240"/>
    </row>
    <row r="32" spans="1:4" ht="15" customHeight="1" hidden="1">
      <c r="A32" s="212" t="s">
        <v>465</v>
      </c>
      <c r="B32" s="239" t="s">
        <v>280</v>
      </c>
      <c r="C32" s="240"/>
      <c r="D32" s="240"/>
    </row>
    <row r="33" spans="1:4" ht="15" customHeight="1" hidden="1">
      <c r="A33" s="212" t="s">
        <v>281</v>
      </c>
      <c r="B33" s="239" t="s">
        <v>282</v>
      </c>
      <c r="C33" s="240"/>
      <c r="D33" s="240"/>
    </row>
    <row r="34" spans="1:4" ht="15" customHeight="1" hidden="1">
      <c r="A34" s="212" t="s">
        <v>466</v>
      </c>
      <c r="B34" s="239" t="s">
        <v>283</v>
      </c>
      <c r="C34" s="240"/>
      <c r="D34" s="240"/>
    </row>
    <row r="35" spans="1:4" ht="15" customHeight="1" hidden="1">
      <c r="A35" s="212" t="s">
        <v>467</v>
      </c>
      <c r="B35" s="239" t="s">
        <v>284</v>
      </c>
      <c r="C35" s="240"/>
      <c r="D35" s="240"/>
    </row>
    <row r="36" spans="1:4" ht="15" customHeight="1" hidden="1">
      <c r="A36" s="216" t="s">
        <v>495</v>
      </c>
      <c r="B36" s="241" t="s">
        <v>285</v>
      </c>
      <c r="C36" s="240"/>
      <c r="D36" s="240"/>
    </row>
    <row r="37" spans="1:4" ht="15" customHeight="1" hidden="1">
      <c r="A37" s="212" t="s">
        <v>468</v>
      </c>
      <c r="B37" s="239" t="s">
        <v>286</v>
      </c>
      <c r="C37" s="240"/>
      <c r="D37" s="240"/>
    </row>
    <row r="38" spans="1:4" ht="15" customHeight="1">
      <c r="A38" s="228" t="s">
        <v>496</v>
      </c>
      <c r="B38" s="244" t="s">
        <v>287</v>
      </c>
      <c r="C38" s="240"/>
      <c r="D38" s="240">
        <v>0</v>
      </c>
    </row>
    <row r="39" spans="1:4" ht="15" customHeight="1" hidden="1">
      <c r="A39" s="213" t="s">
        <v>288</v>
      </c>
      <c r="B39" s="239" t="s">
        <v>289</v>
      </c>
      <c r="C39" s="240"/>
      <c r="D39" s="240"/>
    </row>
    <row r="40" spans="1:4" ht="15" customHeight="1" hidden="1">
      <c r="A40" s="213" t="s">
        <v>469</v>
      </c>
      <c r="B40" s="239" t="s">
        <v>290</v>
      </c>
      <c r="C40" s="240"/>
      <c r="D40" s="240"/>
    </row>
    <row r="41" spans="1:4" ht="15" customHeight="1" hidden="1">
      <c r="A41" s="213" t="s">
        <v>470</v>
      </c>
      <c r="B41" s="239" t="s">
        <v>291</v>
      </c>
      <c r="C41" s="240"/>
      <c r="D41" s="240"/>
    </row>
    <row r="42" spans="1:4" ht="15" customHeight="1" hidden="1">
      <c r="A42" s="213" t="s">
        <v>471</v>
      </c>
      <c r="B42" s="239" t="s">
        <v>292</v>
      </c>
      <c r="C42" s="240"/>
      <c r="D42" s="240"/>
    </row>
    <row r="43" spans="1:4" ht="15" customHeight="1" hidden="1">
      <c r="A43" s="213" t="s">
        <v>293</v>
      </c>
      <c r="B43" s="239" t="s">
        <v>294</v>
      </c>
      <c r="C43" s="240"/>
      <c r="D43" s="240"/>
    </row>
    <row r="44" spans="1:4" ht="15" customHeight="1" hidden="1">
      <c r="A44" s="213" t="s">
        <v>295</v>
      </c>
      <c r="B44" s="239" t="s">
        <v>296</v>
      </c>
      <c r="C44" s="240"/>
      <c r="D44" s="240"/>
    </row>
    <row r="45" spans="1:4" ht="15" customHeight="1" hidden="1">
      <c r="A45" s="213" t="s">
        <v>297</v>
      </c>
      <c r="B45" s="239" t="s">
        <v>298</v>
      </c>
      <c r="C45" s="240"/>
      <c r="D45" s="240"/>
    </row>
    <row r="46" spans="1:4" ht="15" customHeight="1" hidden="1">
      <c r="A46" s="213" t="s">
        <v>472</v>
      </c>
      <c r="B46" s="239" t="s">
        <v>299</v>
      </c>
      <c r="C46" s="240"/>
      <c r="D46" s="240"/>
    </row>
    <row r="47" spans="1:4" ht="15" customHeight="1" hidden="1">
      <c r="A47" s="213" t="s">
        <v>473</v>
      </c>
      <c r="B47" s="239" t="s">
        <v>300</v>
      </c>
      <c r="C47" s="240"/>
      <c r="D47" s="240"/>
    </row>
    <row r="48" spans="1:4" ht="15" customHeight="1" hidden="1">
      <c r="A48" s="213" t="s">
        <v>474</v>
      </c>
      <c r="B48" s="239" t="s">
        <v>301</v>
      </c>
      <c r="C48" s="240"/>
      <c r="D48" s="240"/>
    </row>
    <row r="49" spans="1:4" ht="15" customHeight="1">
      <c r="A49" s="246" t="s">
        <v>288</v>
      </c>
      <c r="B49" s="239" t="s">
        <v>289</v>
      </c>
      <c r="C49" s="243"/>
      <c r="D49" s="243"/>
    </row>
    <row r="50" spans="1:4" ht="15" customHeight="1">
      <c r="A50" s="246" t="s">
        <v>469</v>
      </c>
      <c r="B50" s="239" t="s">
        <v>290</v>
      </c>
      <c r="C50" s="243"/>
      <c r="D50" s="243"/>
    </row>
    <row r="51" spans="1:4" ht="15" customHeight="1">
      <c r="A51" s="246" t="s">
        <v>470</v>
      </c>
      <c r="B51" s="239" t="s">
        <v>291</v>
      </c>
      <c r="C51" s="243"/>
      <c r="D51" s="243"/>
    </row>
    <row r="52" spans="1:4" ht="15" customHeight="1">
      <c r="A52" s="246" t="s">
        <v>471</v>
      </c>
      <c r="B52" s="239" t="s">
        <v>292</v>
      </c>
      <c r="C52" s="243"/>
      <c r="D52" s="243">
        <v>188976</v>
      </c>
    </row>
    <row r="53" spans="1:4" ht="15" customHeight="1">
      <c r="A53" s="246" t="s">
        <v>293</v>
      </c>
      <c r="B53" s="239" t="s">
        <v>294</v>
      </c>
      <c r="C53" s="243"/>
      <c r="D53" s="243"/>
    </row>
    <row r="54" spans="1:4" ht="15" customHeight="1">
      <c r="A54" s="246" t="s">
        <v>295</v>
      </c>
      <c r="B54" s="239" t="s">
        <v>296</v>
      </c>
      <c r="C54" s="243"/>
      <c r="D54" s="243">
        <v>51024</v>
      </c>
    </row>
    <row r="55" spans="1:4" ht="15" customHeight="1">
      <c r="A55" s="246" t="s">
        <v>297</v>
      </c>
      <c r="B55" s="239" t="s">
        <v>298</v>
      </c>
      <c r="C55" s="243"/>
      <c r="D55" s="243"/>
    </row>
    <row r="56" spans="1:4" ht="15" customHeight="1">
      <c r="A56" s="246" t="s">
        <v>472</v>
      </c>
      <c r="B56" s="239" t="s">
        <v>299</v>
      </c>
      <c r="C56" s="243"/>
      <c r="D56" s="243">
        <v>318</v>
      </c>
    </row>
    <row r="57" spans="1:4" ht="15" customHeight="1">
      <c r="A57" s="246" t="s">
        <v>473</v>
      </c>
      <c r="B57" s="239" t="s">
        <v>300</v>
      </c>
      <c r="C57" s="243"/>
      <c r="D57" s="243">
        <v>503</v>
      </c>
    </row>
    <row r="58" spans="1:4" ht="15" customHeight="1">
      <c r="A58" s="246" t="s">
        <v>474</v>
      </c>
      <c r="B58" s="239" t="s">
        <v>301</v>
      </c>
      <c r="C58" s="243"/>
      <c r="D58" s="243"/>
    </row>
    <row r="59" spans="1:4" ht="15" customHeight="1">
      <c r="A59" s="246" t="s">
        <v>757</v>
      </c>
      <c r="B59" s="239" t="s">
        <v>741</v>
      </c>
      <c r="C59" s="243"/>
      <c r="D59" s="243">
        <v>198346</v>
      </c>
    </row>
    <row r="60" spans="1:4" ht="15" customHeight="1" hidden="1">
      <c r="A60" s="247" t="s">
        <v>497</v>
      </c>
      <c r="B60" s="244" t="s">
        <v>302</v>
      </c>
      <c r="C60" s="245"/>
      <c r="D60" s="245">
        <f>SUM(D49:D59)</f>
        <v>439167</v>
      </c>
    </row>
    <row r="61" spans="1:4" ht="15" customHeight="1" hidden="1">
      <c r="A61" s="213" t="s">
        <v>311</v>
      </c>
      <c r="B61" s="239" t="s">
        <v>312</v>
      </c>
      <c r="C61" s="240"/>
      <c r="D61" s="240"/>
    </row>
    <row r="62" spans="1:4" ht="15" customHeight="1" hidden="1">
      <c r="A62" s="212" t="s">
        <v>478</v>
      </c>
      <c r="B62" s="239" t="s">
        <v>313</v>
      </c>
      <c r="C62" s="240"/>
      <c r="D62" s="240"/>
    </row>
    <row r="63" spans="1:4" ht="15" customHeight="1">
      <c r="A63" s="213" t="s">
        <v>479</v>
      </c>
      <c r="B63" s="239" t="s">
        <v>314</v>
      </c>
      <c r="C63" s="240"/>
      <c r="D63" s="240"/>
    </row>
    <row r="64" spans="1:4" ht="15" customHeight="1">
      <c r="A64" s="228" t="s">
        <v>499</v>
      </c>
      <c r="B64" s="244" t="s">
        <v>315</v>
      </c>
      <c r="C64" s="240"/>
      <c r="D64" s="240">
        <v>0</v>
      </c>
    </row>
    <row r="65" spans="1:4" ht="15" customHeight="1" hidden="1">
      <c r="A65" s="248" t="s">
        <v>698</v>
      </c>
      <c r="B65" s="249"/>
      <c r="C65" s="245">
        <v>0</v>
      </c>
      <c r="D65" s="245">
        <f>D24+D60</f>
        <v>4216746</v>
      </c>
    </row>
    <row r="66" spans="1:4" ht="15" customHeight="1" hidden="1">
      <c r="A66" s="212" t="s">
        <v>265</v>
      </c>
      <c r="B66" s="239" t="s">
        <v>266</v>
      </c>
      <c r="C66" s="240"/>
      <c r="D66" s="240"/>
    </row>
    <row r="67" spans="1:4" ht="15" customHeight="1" hidden="1">
      <c r="A67" s="212" t="s">
        <v>267</v>
      </c>
      <c r="B67" s="239" t="s">
        <v>268</v>
      </c>
      <c r="C67" s="240"/>
      <c r="D67" s="240"/>
    </row>
    <row r="68" spans="1:4" ht="15" customHeight="1" hidden="1">
      <c r="A68" s="212" t="s">
        <v>456</v>
      </c>
      <c r="B68" s="239" t="s">
        <v>269</v>
      </c>
      <c r="C68" s="240"/>
      <c r="D68" s="240"/>
    </row>
    <row r="69" spans="1:4" ht="15" customHeight="1" hidden="1">
      <c r="A69" s="212" t="s">
        <v>457</v>
      </c>
      <c r="B69" s="239" t="s">
        <v>270</v>
      </c>
      <c r="C69" s="240"/>
      <c r="D69" s="240"/>
    </row>
    <row r="70" spans="1:4" ht="15" customHeight="1">
      <c r="A70" s="212" t="s">
        <v>458</v>
      </c>
      <c r="B70" s="239" t="s">
        <v>271</v>
      </c>
      <c r="C70" s="240"/>
      <c r="D70" s="240"/>
    </row>
    <row r="71" spans="1:4" ht="15" customHeight="1" hidden="1">
      <c r="A71" s="228" t="s">
        <v>493</v>
      </c>
      <c r="B71" s="244" t="s">
        <v>272</v>
      </c>
      <c r="C71" s="240"/>
      <c r="D71" s="240"/>
    </row>
    <row r="72" spans="1:4" ht="15" customHeight="1" hidden="1">
      <c r="A72" s="213" t="s">
        <v>475</v>
      </c>
      <c r="B72" s="239" t="s">
        <v>303</v>
      </c>
      <c r="C72" s="240"/>
      <c r="D72" s="240"/>
    </row>
    <row r="73" spans="1:4" ht="15" customHeight="1" hidden="1">
      <c r="A73" s="213" t="s">
        <v>476</v>
      </c>
      <c r="B73" s="239" t="s">
        <v>304</v>
      </c>
      <c r="C73" s="240"/>
      <c r="D73" s="240"/>
    </row>
    <row r="74" spans="1:4" ht="15" customHeight="1" hidden="1">
      <c r="A74" s="213" t="s">
        <v>305</v>
      </c>
      <c r="B74" s="239" t="s">
        <v>306</v>
      </c>
      <c r="C74" s="240"/>
      <c r="D74" s="240"/>
    </row>
    <row r="75" spans="1:4" ht="15" customHeight="1" hidden="1">
      <c r="A75" s="213" t="s">
        <v>477</v>
      </c>
      <c r="B75" s="239" t="s">
        <v>307</v>
      </c>
      <c r="C75" s="240"/>
      <c r="D75" s="240"/>
    </row>
    <row r="76" spans="1:4" ht="15" customHeight="1">
      <c r="A76" s="213" t="s">
        <v>308</v>
      </c>
      <c r="B76" s="239" t="s">
        <v>309</v>
      </c>
      <c r="C76" s="240"/>
      <c r="D76" s="240"/>
    </row>
    <row r="77" spans="1:4" ht="15" customHeight="1" hidden="1">
      <c r="A77" s="228" t="s">
        <v>498</v>
      </c>
      <c r="B77" s="244" t="s">
        <v>310</v>
      </c>
      <c r="C77" s="240"/>
      <c r="D77" s="240"/>
    </row>
    <row r="78" spans="1:4" ht="15" customHeight="1" hidden="1">
      <c r="A78" s="213" t="s">
        <v>316</v>
      </c>
      <c r="B78" s="239" t="s">
        <v>317</v>
      </c>
      <c r="C78" s="240"/>
      <c r="D78" s="240"/>
    </row>
    <row r="79" spans="1:4" ht="15" customHeight="1" hidden="1">
      <c r="A79" s="212" t="s">
        <v>480</v>
      </c>
      <c r="B79" s="239" t="s">
        <v>318</v>
      </c>
      <c r="C79" s="240"/>
      <c r="D79" s="240"/>
    </row>
    <row r="80" spans="1:4" ht="15" customHeight="1">
      <c r="A80" s="213" t="s">
        <v>481</v>
      </c>
      <c r="B80" s="239" t="s">
        <v>319</v>
      </c>
      <c r="C80" s="240"/>
      <c r="D80" s="240"/>
    </row>
    <row r="81" spans="1:4" ht="15" customHeight="1">
      <c r="A81" s="228" t="s">
        <v>501</v>
      </c>
      <c r="B81" s="244" t="s">
        <v>320</v>
      </c>
      <c r="C81" s="240"/>
      <c r="D81" s="240"/>
    </row>
    <row r="82" spans="1:4" ht="15.75">
      <c r="A82" s="248" t="s">
        <v>699</v>
      </c>
      <c r="B82" s="249"/>
      <c r="C82" s="240">
        <v>0</v>
      </c>
      <c r="D82" s="240">
        <v>0</v>
      </c>
    </row>
    <row r="83" spans="1:4" ht="15.75">
      <c r="A83" s="250" t="s">
        <v>500</v>
      </c>
      <c r="B83" s="251" t="s">
        <v>321</v>
      </c>
      <c r="C83" s="245">
        <f>SUM(C65:C82)</f>
        <v>0</v>
      </c>
      <c r="D83" s="245">
        <f>SUM(D65:D82)</f>
        <v>4216746</v>
      </c>
    </row>
    <row r="84" spans="1:4" ht="15.75">
      <c r="A84" s="252" t="s">
        <v>700</v>
      </c>
      <c r="B84" s="253"/>
      <c r="C84" s="240"/>
      <c r="D84" s="240"/>
    </row>
    <row r="85" spans="1:4" ht="15.75">
      <c r="A85" s="252" t="s">
        <v>701</v>
      </c>
      <c r="B85" s="253"/>
      <c r="C85" s="240"/>
      <c r="D85" s="240"/>
    </row>
    <row r="86" spans="1:4" ht="15">
      <c r="A86" s="221" t="s">
        <v>482</v>
      </c>
      <c r="B86" s="212" t="s">
        <v>322</v>
      </c>
      <c r="C86" s="240"/>
      <c r="D86" s="240"/>
    </row>
    <row r="87" spans="1:4" ht="15">
      <c r="A87" s="213" t="s">
        <v>323</v>
      </c>
      <c r="B87" s="212" t="s">
        <v>324</v>
      </c>
      <c r="C87" s="240"/>
      <c r="D87" s="240"/>
    </row>
    <row r="88" spans="1:4" ht="15">
      <c r="A88" s="221" t="s">
        <v>483</v>
      </c>
      <c r="B88" s="212" t="s">
        <v>325</v>
      </c>
      <c r="C88" s="240"/>
      <c r="D88" s="240"/>
    </row>
    <row r="89" spans="1:4" ht="15">
      <c r="A89" s="217" t="s">
        <v>502</v>
      </c>
      <c r="B89" s="216" t="s">
        <v>326</v>
      </c>
      <c r="C89" s="240"/>
      <c r="D89" s="240"/>
    </row>
    <row r="90" spans="1:4" ht="15">
      <c r="A90" s="213" t="s">
        <v>484</v>
      </c>
      <c r="B90" s="212" t="s">
        <v>327</v>
      </c>
      <c r="C90" s="240"/>
      <c r="D90" s="240"/>
    </row>
    <row r="91" spans="1:4" ht="15">
      <c r="A91" s="221" t="s">
        <v>328</v>
      </c>
      <c r="B91" s="212" t="s">
        <v>329</v>
      </c>
      <c r="C91" s="240"/>
      <c r="D91" s="240"/>
    </row>
    <row r="92" spans="1:4" ht="15">
      <c r="A92" s="213" t="s">
        <v>485</v>
      </c>
      <c r="B92" s="212" t="s">
        <v>330</v>
      </c>
      <c r="C92" s="240"/>
      <c r="D92" s="240"/>
    </row>
    <row r="93" spans="1:4" ht="15">
      <c r="A93" s="221" t="s">
        <v>331</v>
      </c>
      <c r="B93" s="212" t="s">
        <v>332</v>
      </c>
      <c r="C93" s="240"/>
      <c r="D93" s="240"/>
    </row>
    <row r="94" spans="1:4" ht="15">
      <c r="A94" s="225" t="s">
        <v>503</v>
      </c>
      <c r="B94" s="216" t="s">
        <v>333</v>
      </c>
      <c r="C94" s="240"/>
      <c r="D94" s="240"/>
    </row>
    <row r="95" spans="1:4" ht="15">
      <c r="A95" s="212" t="s">
        <v>611</v>
      </c>
      <c r="B95" s="212" t="s">
        <v>334</v>
      </c>
      <c r="C95" s="240">
        <v>0</v>
      </c>
      <c r="D95" s="240">
        <v>894000</v>
      </c>
    </row>
    <row r="96" spans="1:4" ht="15">
      <c r="A96" s="212" t="s">
        <v>612</v>
      </c>
      <c r="B96" s="212" t="s">
        <v>334</v>
      </c>
      <c r="C96" s="240"/>
      <c r="D96" s="240"/>
    </row>
    <row r="97" spans="1:4" ht="15">
      <c r="A97" s="212" t="s">
        <v>609</v>
      </c>
      <c r="B97" s="212" t="s">
        <v>335</v>
      </c>
      <c r="C97" s="240"/>
      <c r="D97" s="240"/>
    </row>
    <row r="98" spans="1:4" ht="15">
      <c r="A98" s="212" t="s">
        <v>610</v>
      </c>
      <c r="B98" s="212" t="s">
        <v>335</v>
      </c>
      <c r="C98" s="240"/>
      <c r="D98" s="240"/>
    </row>
    <row r="99" spans="1:4" ht="15">
      <c r="A99" s="216" t="s">
        <v>504</v>
      </c>
      <c r="B99" s="216" t="s">
        <v>336</v>
      </c>
      <c r="C99" s="245">
        <f>SUM(C95:C98)</f>
        <v>0</v>
      </c>
      <c r="D99" s="245">
        <f>SUM(D95:D98)</f>
        <v>894000</v>
      </c>
    </row>
    <row r="100" spans="1:4" ht="15">
      <c r="A100" s="221" t="s">
        <v>337</v>
      </c>
      <c r="B100" s="212" t="s">
        <v>338</v>
      </c>
      <c r="C100" s="240"/>
      <c r="D100" s="240"/>
    </row>
    <row r="101" spans="1:4" ht="15">
      <c r="A101" s="221" t="s">
        <v>339</v>
      </c>
      <c r="B101" s="212" t="s">
        <v>340</v>
      </c>
      <c r="C101" s="240"/>
      <c r="D101" s="240"/>
    </row>
    <row r="102" spans="1:4" ht="15">
      <c r="A102" s="221" t="s">
        <v>341</v>
      </c>
      <c r="B102" s="212" t="s">
        <v>342</v>
      </c>
      <c r="C102" s="240">
        <v>112709000</v>
      </c>
      <c r="D102" s="240">
        <v>115233928</v>
      </c>
    </row>
    <row r="103" spans="1:4" ht="15">
      <c r="A103" s="221" t="s">
        <v>343</v>
      </c>
      <c r="B103" s="212" t="s">
        <v>344</v>
      </c>
      <c r="C103" s="240"/>
      <c r="D103" s="240"/>
    </row>
    <row r="104" spans="1:4" ht="15">
      <c r="A104" s="213" t="s">
        <v>486</v>
      </c>
      <c r="B104" s="212" t="s">
        <v>345</v>
      </c>
      <c r="C104" s="240"/>
      <c r="D104" s="240"/>
    </row>
    <row r="105" spans="1:4" ht="15">
      <c r="A105" s="217" t="s">
        <v>505</v>
      </c>
      <c r="B105" s="216" t="s">
        <v>347</v>
      </c>
      <c r="C105" s="245">
        <f>SUM(C100:C104)</f>
        <v>112709000</v>
      </c>
      <c r="D105" s="245">
        <f>SUM(D99:D104)</f>
        <v>116127928</v>
      </c>
    </row>
    <row r="106" spans="1:4" ht="15">
      <c r="A106" s="213" t="s">
        <v>348</v>
      </c>
      <c r="B106" s="212" t="s">
        <v>349</v>
      </c>
      <c r="C106" s="240"/>
      <c r="D106" s="240"/>
    </row>
    <row r="107" spans="1:4" ht="15">
      <c r="A107" s="213" t="s">
        <v>350</v>
      </c>
      <c r="B107" s="212" t="s">
        <v>351</v>
      </c>
      <c r="C107" s="240"/>
      <c r="D107" s="240"/>
    </row>
    <row r="108" spans="1:4" ht="15">
      <c r="A108" s="221" t="s">
        <v>352</v>
      </c>
      <c r="B108" s="212" t="s">
        <v>353</v>
      </c>
      <c r="C108" s="240"/>
      <c r="D108" s="240"/>
    </row>
    <row r="109" spans="1:4" ht="15">
      <c r="A109" s="221" t="s">
        <v>487</v>
      </c>
      <c r="B109" s="212" t="s">
        <v>354</v>
      </c>
      <c r="C109" s="240"/>
      <c r="D109" s="240"/>
    </row>
    <row r="110" spans="1:4" ht="15">
      <c r="A110" s="225" t="s">
        <v>506</v>
      </c>
      <c r="B110" s="216" t="s">
        <v>355</v>
      </c>
      <c r="C110" s="240"/>
      <c r="D110" s="240"/>
    </row>
    <row r="111" spans="1:4" ht="15">
      <c r="A111" s="217" t="s">
        <v>356</v>
      </c>
      <c r="B111" s="216" t="s">
        <v>357</v>
      </c>
      <c r="C111" s="240"/>
      <c r="D111" s="240"/>
    </row>
    <row r="112" spans="1:4" ht="15.75">
      <c r="A112" s="254" t="s">
        <v>507</v>
      </c>
      <c r="B112" s="230" t="s">
        <v>358</v>
      </c>
      <c r="C112" s="245">
        <f>SUM(C105:C111)</f>
        <v>112709000</v>
      </c>
      <c r="D112" s="245">
        <f>SUM(D105:D111)</f>
        <v>116127928</v>
      </c>
    </row>
    <row r="113" spans="1:4" ht="15.75">
      <c r="A113" s="255" t="s">
        <v>489</v>
      </c>
      <c r="B113" s="232"/>
      <c r="C113" s="245">
        <f>C83+C112</f>
        <v>112709000</v>
      </c>
      <c r="D113" s="245">
        <f>D83+D112</f>
        <v>120344674</v>
      </c>
    </row>
  </sheetData>
  <sheetProtection/>
  <mergeCells count="3">
    <mergeCell ref="A3:D3"/>
    <mergeCell ref="F4:H4"/>
    <mergeCell ref="A2:E2"/>
  </mergeCells>
  <printOptions/>
  <pageMargins left="0.11811023622047245" right="0.11811023622047245" top="0.7480314960629921" bottom="0.7480314960629921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Y173"/>
  <sheetViews>
    <sheetView zoomScale="89" zoomScaleNormal="89" zoomScalePageLayoutView="0" workbookViewId="0" topLeftCell="A1">
      <selection activeCell="A12" sqref="A12"/>
    </sheetView>
  </sheetViews>
  <sheetFormatPr defaultColWidth="9.140625" defaultRowHeight="15"/>
  <cols>
    <col min="1" max="1" width="83.421875" style="0" customWidth="1"/>
    <col min="3" max="3" width="15.8515625" style="260" customWidth="1"/>
    <col min="4" max="4" width="16.57421875" style="260" customWidth="1"/>
    <col min="5" max="5" width="15.57421875" style="260" customWidth="1"/>
    <col min="6" max="6" width="16.00390625" style="260" customWidth="1"/>
    <col min="7" max="8" width="8.57421875" style="260" customWidth="1"/>
    <col min="9" max="10" width="16.7109375" style="260" customWidth="1"/>
  </cols>
  <sheetData>
    <row r="1" spans="1:9" ht="15">
      <c r="A1" s="138" t="s">
        <v>704</v>
      </c>
      <c r="B1" s="24"/>
      <c r="C1" s="259"/>
      <c r="D1" s="259"/>
      <c r="E1" s="259"/>
      <c r="F1" s="259"/>
      <c r="G1" s="259"/>
      <c r="H1" s="259"/>
      <c r="I1" s="259"/>
    </row>
    <row r="2" spans="1:9" ht="21" customHeight="1">
      <c r="A2" s="288" t="s">
        <v>732</v>
      </c>
      <c r="B2" s="289"/>
      <c r="C2" s="289"/>
      <c r="D2" s="289"/>
      <c r="E2" s="289"/>
      <c r="F2" s="289"/>
      <c r="G2" s="289"/>
      <c r="H2" s="289"/>
      <c r="I2" s="290"/>
    </row>
    <row r="3" spans="1:9" ht="18.75" customHeight="1">
      <c r="A3" s="291" t="s">
        <v>719</v>
      </c>
      <c r="B3" s="289"/>
      <c r="C3" s="289"/>
      <c r="D3" s="289"/>
      <c r="E3" s="289"/>
      <c r="F3" s="289"/>
      <c r="G3" s="289"/>
      <c r="H3" s="289"/>
      <c r="I3" s="290"/>
    </row>
    <row r="4" spans="1:9" ht="18">
      <c r="A4" s="139"/>
      <c r="B4" s="24"/>
      <c r="C4" s="259"/>
      <c r="D4" s="259"/>
      <c r="E4" s="259"/>
      <c r="F4" s="259"/>
      <c r="G4" s="259"/>
      <c r="H4" s="259"/>
      <c r="I4" s="259"/>
    </row>
    <row r="5" spans="1:9" ht="15">
      <c r="A5" s="140" t="s">
        <v>644</v>
      </c>
      <c r="B5" s="24"/>
      <c r="C5" s="259"/>
      <c r="D5" s="259"/>
      <c r="E5" s="259"/>
      <c r="F5" s="259"/>
      <c r="G5" s="259"/>
      <c r="H5" s="259"/>
      <c r="I5" s="259"/>
    </row>
    <row r="6" spans="1:10" ht="25.5" customHeight="1">
      <c r="A6" s="294" t="s">
        <v>64</v>
      </c>
      <c r="B6" s="296" t="s">
        <v>65</v>
      </c>
      <c r="C6" s="292" t="s">
        <v>562</v>
      </c>
      <c r="D6" s="293"/>
      <c r="E6" s="292" t="s">
        <v>563</v>
      </c>
      <c r="F6" s="293"/>
      <c r="G6" s="292" t="s">
        <v>564</v>
      </c>
      <c r="H6" s="293"/>
      <c r="I6" s="298" t="s">
        <v>648</v>
      </c>
      <c r="J6" s="299"/>
    </row>
    <row r="7" spans="1:10" ht="25.5">
      <c r="A7" s="295"/>
      <c r="B7" s="297"/>
      <c r="C7" s="114" t="s">
        <v>650</v>
      </c>
      <c r="D7" s="114" t="s">
        <v>16</v>
      </c>
      <c r="E7" s="114" t="s">
        <v>650</v>
      </c>
      <c r="F7" s="114" t="s">
        <v>16</v>
      </c>
      <c r="G7" s="114" t="s">
        <v>650</v>
      </c>
      <c r="H7" s="114" t="s">
        <v>16</v>
      </c>
      <c r="I7" s="114" t="s">
        <v>650</v>
      </c>
      <c r="J7" s="114" t="s">
        <v>16</v>
      </c>
    </row>
    <row r="8" spans="1:10" ht="15.75">
      <c r="A8" s="29" t="s">
        <v>66</v>
      </c>
      <c r="B8" s="30" t="s">
        <v>67</v>
      </c>
      <c r="C8" s="152">
        <v>23802000</v>
      </c>
      <c r="D8" s="152">
        <v>38385175</v>
      </c>
      <c r="E8" s="167"/>
      <c r="F8" s="167"/>
      <c r="G8" s="167"/>
      <c r="H8" s="167"/>
      <c r="I8" s="157">
        <f>C8+E8+G8</f>
        <v>23802000</v>
      </c>
      <c r="J8" s="167">
        <f>D8+F8+H8</f>
        <v>38385175</v>
      </c>
    </row>
    <row r="9" spans="1:10" ht="15.75">
      <c r="A9" s="29" t="s">
        <v>68</v>
      </c>
      <c r="B9" s="31" t="s">
        <v>69</v>
      </c>
      <c r="C9" s="152"/>
      <c r="D9" s="152"/>
      <c r="E9" s="167"/>
      <c r="F9" s="167"/>
      <c r="G9" s="167"/>
      <c r="H9" s="167"/>
      <c r="I9" s="157">
        <f aca="true" t="shared" si="0" ref="I9:I51">C9+E9+G9</f>
        <v>0</v>
      </c>
      <c r="J9" s="167">
        <f aca="true" t="shared" si="1" ref="J9:J51">D9+F9+H9</f>
        <v>0</v>
      </c>
    </row>
    <row r="10" spans="1:10" ht="15.75">
      <c r="A10" s="29" t="s">
        <v>70</v>
      </c>
      <c r="B10" s="31" t="s">
        <v>71</v>
      </c>
      <c r="C10" s="152"/>
      <c r="D10" s="152"/>
      <c r="E10" s="167"/>
      <c r="F10" s="167"/>
      <c r="G10" s="167"/>
      <c r="H10" s="167"/>
      <c r="I10" s="157">
        <f t="shared" si="0"/>
        <v>0</v>
      </c>
      <c r="J10" s="167">
        <f t="shared" si="1"/>
        <v>0</v>
      </c>
    </row>
    <row r="11" spans="1:10" ht="15.75">
      <c r="A11" s="32" t="s">
        <v>72</v>
      </c>
      <c r="B11" s="31" t="s">
        <v>73</v>
      </c>
      <c r="C11" s="152">
        <v>0</v>
      </c>
      <c r="D11" s="152">
        <v>618000</v>
      </c>
      <c r="E11" s="167"/>
      <c r="F11" s="167"/>
      <c r="G11" s="167"/>
      <c r="H11" s="167"/>
      <c r="I11" s="157">
        <f t="shared" si="0"/>
        <v>0</v>
      </c>
      <c r="J11" s="167">
        <f t="shared" si="1"/>
        <v>618000</v>
      </c>
    </row>
    <row r="12" spans="1:10" ht="15.75">
      <c r="A12" s="32" t="s">
        <v>74</v>
      </c>
      <c r="B12" s="31" t="s">
        <v>75</v>
      </c>
      <c r="C12" s="152"/>
      <c r="D12" s="152"/>
      <c r="E12" s="167"/>
      <c r="F12" s="167"/>
      <c r="G12" s="167"/>
      <c r="H12" s="167"/>
      <c r="I12" s="157">
        <f t="shared" si="0"/>
        <v>0</v>
      </c>
      <c r="J12" s="167">
        <f t="shared" si="1"/>
        <v>0</v>
      </c>
    </row>
    <row r="13" spans="1:10" ht="15.75">
      <c r="A13" s="32" t="s">
        <v>76</v>
      </c>
      <c r="B13" s="31" t="s">
        <v>77</v>
      </c>
      <c r="C13" s="152"/>
      <c r="D13" s="152"/>
      <c r="E13" s="167"/>
      <c r="F13" s="167"/>
      <c r="G13" s="167"/>
      <c r="H13" s="167"/>
      <c r="I13" s="157">
        <f t="shared" si="0"/>
        <v>0</v>
      </c>
      <c r="J13" s="167">
        <f t="shared" si="1"/>
        <v>0</v>
      </c>
    </row>
    <row r="14" spans="1:10" ht="15.75">
      <c r="A14" s="32" t="s">
        <v>78</v>
      </c>
      <c r="B14" s="31" t="s">
        <v>79</v>
      </c>
      <c r="C14" s="152">
        <v>0</v>
      </c>
      <c r="D14" s="152">
        <v>745000</v>
      </c>
      <c r="E14" s="167"/>
      <c r="F14" s="167"/>
      <c r="G14" s="167"/>
      <c r="H14" s="167"/>
      <c r="I14" s="157">
        <f t="shared" si="0"/>
        <v>0</v>
      </c>
      <c r="J14" s="167">
        <f t="shared" si="1"/>
        <v>745000</v>
      </c>
    </row>
    <row r="15" spans="1:10" ht="15.75">
      <c r="A15" s="32" t="s">
        <v>80</v>
      </c>
      <c r="B15" s="31" t="s">
        <v>81</v>
      </c>
      <c r="C15" s="152"/>
      <c r="D15" s="152"/>
      <c r="E15" s="167"/>
      <c r="F15" s="167"/>
      <c r="G15" s="167"/>
      <c r="H15" s="167"/>
      <c r="I15" s="157">
        <f t="shared" si="0"/>
        <v>0</v>
      </c>
      <c r="J15" s="167">
        <f t="shared" si="1"/>
        <v>0</v>
      </c>
    </row>
    <row r="16" spans="1:10" ht="15.75">
      <c r="A16" s="5" t="s">
        <v>82</v>
      </c>
      <c r="B16" s="31" t="s">
        <v>83</v>
      </c>
      <c r="C16" s="152">
        <v>123000</v>
      </c>
      <c r="D16" s="152">
        <v>389000</v>
      </c>
      <c r="E16" s="167"/>
      <c r="F16" s="167"/>
      <c r="G16" s="167"/>
      <c r="H16" s="167"/>
      <c r="I16" s="157">
        <f t="shared" si="0"/>
        <v>123000</v>
      </c>
      <c r="J16" s="167">
        <f t="shared" si="1"/>
        <v>389000</v>
      </c>
    </row>
    <row r="17" spans="1:10" ht="15.75">
      <c r="A17" s="5" t="s">
        <v>84</v>
      </c>
      <c r="B17" s="31" t="s">
        <v>85</v>
      </c>
      <c r="C17" s="152">
        <v>500000</v>
      </c>
      <c r="D17" s="152">
        <v>172000</v>
      </c>
      <c r="E17" s="167"/>
      <c r="F17" s="167"/>
      <c r="G17" s="167"/>
      <c r="H17" s="167"/>
      <c r="I17" s="157">
        <f t="shared" si="0"/>
        <v>500000</v>
      </c>
      <c r="J17" s="167">
        <f t="shared" si="1"/>
        <v>172000</v>
      </c>
    </row>
    <row r="18" spans="1:10" ht="15.75">
      <c r="A18" s="5" t="s">
        <v>86</v>
      </c>
      <c r="B18" s="31" t="s">
        <v>87</v>
      </c>
      <c r="C18" s="152"/>
      <c r="D18" s="152"/>
      <c r="E18" s="167"/>
      <c r="F18" s="167"/>
      <c r="G18" s="167"/>
      <c r="H18" s="167"/>
      <c r="I18" s="157">
        <f t="shared" si="0"/>
        <v>0</v>
      </c>
      <c r="J18" s="167">
        <f t="shared" si="1"/>
        <v>0</v>
      </c>
    </row>
    <row r="19" spans="1:10" ht="15.75">
      <c r="A19" s="5" t="s">
        <v>88</v>
      </c>
      <c r="B19" s="31" t="s">
        <v>89</v>
      </c>
      <c r="C19" s="152"/>
      <c r="D19" s="152"/>
      <c r="E19" s="167"/>
      <c r="F19" s="167"/>
      <c r="G19" s="167"/>
      <c r="H19" s="167"/>
      <c r="I19" s="157">
        <f t="shared" si="0"/>
        <v>0</v>
      </c>
      <c r="J19" s="167">
        <f t="shared" si="1"/>
        <v>0</v>
      </c>
    </row>
    <row r="20" spans="1:10" ht="15.75">
      <c r="A20" s="5" t="s">
        <v>419</v>
      </c>
      <c r="B20" s="31" t="s">
        <v>90</v>
      </c>
      <c r="C20" s="152">
        <v>0</v>
      </c>
      <c r="D20" s="152">
        <v>1386000</v>
      </c>
      <c r="E20" s="167"/>
      <c r="F20" s="167"/>
      <c r="G20" s="167"/>
      <c r="H20" s="167"/>
      <c r="I20" s="157">
        <f t="shared" si="0"/>
        <v>0</v>
      </c>
      <c r="J20" s="167">
        <f t="shared" si="1"/>
        <v>1386000</v>
      </c>
    </row>
    <row r="21" spans="1:10" ht="15">
      <c r="A21" s="33" t="s">
        <v>359</v>
      </c>
      <c r="B21" s="34" t="s">
        <v>91</v>
      </c>
      <c r="C21" s="153">
        <f>SUM(C8:C20)</f>
        <v>24425000</v>
      </c>
      <c r="D21" s="153">
        <f>SUM(D8:D20)</f>
        <v>41695175</v>
      </c>
      <c r="E21" s="153"/>
      <c r="F21" s="153"/>
      <c r="G21" s="167"/>
      <c r="H21" s="167"/>
      <c r="I21" s="157">
        <f t="shared" si="0"/>
        <v>24425000</v>
      </c>
      <c r="J21" s="167">
        <f t="shared" si="1"/>
        <v>41695175</v>
      </c>
    </row>
    <row r="22" spans="1:10" ht="15.75">
      <c r="A22" s="5" t="s">
        <v>92</v>
      </c>
      <c r="B22" s="31" t="s">
        <v>93</v>
      </c>
      <c r="C22" s="152">
        <v>17506000</v>
      </c>
      <c r="D22" s="152">
        <v>14863800</v>
      </c>
      <c r="E22" s="167"/>
      <c r="F22" s="167"/>
      <c r="G22" s="167"/>
      <c r="H22" s="167"/>
      <c r="I22" s="157">
        <f t="shared" si="0"/>
        <v>17506000</v>
      </c>
      <c r="J22" s="167">
        <f t="shared" si="1"/>
        <v>14863800</v>
      </c>
    </row>
    <row r="23" spans="1:10" ht="33.75" customHeight="1">
      <c r="A23" s="5" t="s">
        <v>94</v>
      </c>
      <c r="B23" s="31" t="s">
        <v>95</v>
      </c>
      <c r="C23" s="152">
        <v>0</v>
      </c>
      <c r="D23" s="152">
        <v>964000</v>
      </c>
      <c r="E23" s="167">
        <v>1000000</v>
      </c>
      <c r="F23" s="167"/>
      <c r="G23" s="167"/>
      <c r="H23" s="167"/>
      <c r="I23" s="157">
        <f t="shared" si="0"/>
        <v>1000000</v>
      </c>
      <c r="J23" s="167">
        <f t="shared" si="1"/>
        <v>964000</v>
      </c>
    </row>
    <row r="24" spans="1:10" ht="15.75">
      <c r="A24" s="6" t="s">
        <v>96</v>
      </c>
      <c r="B24" s="31" t="s">
        <v>97</v>
      </c>
      <c r="C24" s="152">
        <v>1060000</v>
      </c>
      <c r="D24" s="152">
        <v>3042961</v>
      </c>
      <c r="E24" s="167"/>
      <c r="F24" s="167">
        <v>1039671</v>
      </c>
      <c r="G24" s="167"/>
      <c r="H24" s="167"/>
      <c r="I24" s="157">
        <f t="shared" si="0"/>
        <v>1060000</v>
      </c>
      <c r="J24" s="167">
        <f t="shared" si="1"/>
        <v>4082632</v>
      </c>
    </row>
    <row r="25" spans="1:10" ht="15">
      <c r="A25" s="7" t="s">
        <v>360</v>
      </c>
      <c r="B25" s="34" t="s">
        <v>98</v>
      </c>
      <c r="C25" s="153">
        <f>SUM(C22:C24)</f>
        <v>18566000</v>
      </c>
      <c r="D25" s="153">
        <f>SUM(D22:D24)</f>
        <v>18870761</v>
      </c>
      <c r="E25" s="153">
        <f>SUM(E22:E24)</f>
        <v>1000000</v>
      </c>
      <c r="F25" s="153">
        <f>SUM(F22:F24)</f>
        <v>1039671</v>
      </c>
      <c r="G25" s="167"/>
      <c r="H25" s="167"/>
      <c r="I25" s="157">
        <f t="shared" si="0"/>
        <v>19566000</v>
      </c>
      <c r="J25" s="167">
        <f t="shared" si="1"/>
        <v>19910432</v>
      </c>
    </row>
    <row r="26" spans="1:10" ht="15">
      <c r="A26" s="43" t="s">
        <v>449</v>
      </c>
      <c r="B26" s="44" t="s">
        <v>99</v>
      </c>
      <c r="C26" s="149">
        <f>C21+C25</f>
        <v>42991000</v>
      </c>
      <c r="D26" s="149">
        <f>D21+D25</f>
        <v>60565936</v>
      </c>
      <c r="E26" s="149">
        <f>E21+E25</f>
        <v>1000000</v>
      </c>
      <c r="F26" s="149">
        <f>F21+F25</f>
        <v>1039671</v>
      </c>
      <c r="G26" s="167"/>
      <c r="H26" s="167"/>
      <c r="I26" s="157">
        <f t="shared" si="0"/>
        <v>43991000</v>
      </c>
      <c r="J26" s="167">
        <f t="shared" si="1"/>
        <v>61605607</v>
      </c>
    </row>
    <row r="27" spans="1:10" ht="15">
      <c r="A27" s="38" t="s">
        <v>420</v>
      </c>
      <c r="B27" s="44" t="s">
        <v>100</v>
      </c>
      <c r="C27" s="149">
        <v>11802000</v>
      </c>
      <c r="D27" s="149">
        <v>14517577</v>
      </c>
      <c r="E27" s="168">
        <v>1850000</v>
      </c>
      <c r="F27" s="168">
        <v>857200</v>
      </c>
      <c r="G27" s="167"/>
      <c r="H27" s="167"/>
      <c r="I27" s="157">
        <f t="shared" si="0"/>
        <v>13652000</v>
      </c>
      <c r="J27" s="167">
        <f t="shared" si="1"/>
        <v>15374777</v>
      </c>
    </row>
    <row r="28" spans="1:10" ht="15.75">
      <c r="A28" s="5" t="s">
        <v>101</v>
      </c>
      <c r="B28" s="31" t="s">
        <v>102</v>
      </c>
      <c r="C28" s="152">
        <v>520000</v>
      </c>
      <c r="D28" s="152">
        <v>1018000</v>
      </c>
      <c r="E28" s="167">
        <v>0</v>
      </c>
      <c r="F28" s="167"/>
      <c r="G28" s="167"/>
      <c r="H28" s="167"/>
      <c r="I28" s="157">
        <f t="shared" si="0"/>
        <v>520000</v>
      </c>
      <c r="J28" s="167">
        <f t="shared" si="1"/>
        <v>1018000</v>
      </c>
    </row>
    <row r="29" spans="1:10" ht="15.75">
      <c r="A29" s="5" t="s">
        <v>103</v>
      </c>
      <c r="B29" s="31" t="s">
        <v>104</v>
      </c>
      <c r="C29" s="152">
        <v>16706000</v>
      </c>
      <c r="D29" s="152">
        <v>21440022</v>
      </c>
      <c r="E29" s="167"/>
      <c r="F29" s="167">
        <v>869376</v>
      </c>
      <c r="G29" s="167"/>
      <c r="H29" s="167"/>
      <c r="I29" s="157">
        <f t="shared" si="0"/>
        <v>16706000</v>
      </c>
      <c r="J29" s="167">
        <f t="shared" si="1"/>
        <v>22309398</v>
      </c>
    </row>
    <row r="30" spans="1:10" ht="15.75">
      <c r="A30" s="5" t="s">
        <v>105</v>
      </c>
      <c r="B30" s="31" t="s">
        <v>106</v>
      </c>
      <c r="C30" s="152">
        <v>1000000</v>
      </c>
      <c r="D30" s="152">
        <v>281221</v>
      </c>
      <c r="E30" s="167"/>
      <c r="F30" s="167"/>
      <c r="G30" s="167"/>
      <c r="H30" s="167"/>
      <c r="I30" s="157">
        <f t="shared" si="0"/>
        <v>1000000</v>
      </c>
      <c r="J30" s="167">
        <f t="shared" si="1"/>
        <v>281221</v>
      </c>
    </row>
    <row r="31" spans="1:10" ht="15">
      <c r="A31" s="7" t="s">
        <v>361</v>
      </c>
      <c r="B31" s="34" t="s">
        <v>107</v>
      </c>
      <c r="C31" s="153">
        <f>SUM(C28:C30)</f>
        <v>18226000</v>
      </c>
      <c r="D31" s="153">
        <f>SUM(D28:D30)</f>
        <v>22739243</v>
      </c>
      <c r="E31" s="153">
        <f>SUM(E28:E30)</f>
        <v>0</v>
      </c>
      <c r="F31" s="153">
        <f>SUM(F29:F30)</f>
        <v>869376</v>
      </c>
      <c r="G31" s="167"/>
      <c r="H31" s="167"/>
      <c r="I31" s="157">
        <f t="shared" si="0"/>
        <v>18226000</v>
      </c>
      <c r="J31" s="167">
        <f t="shared" si="1"/>
        <v>23608619</v>
      </c>
    </row>
    <row r="32" spans="1:10" ht="15.75">
      <c r="A32" s="5" t="s">
        <v>108</v>
      </c>
      <c r="B32" s="31" t="s">
        <v>109</v>
      </c>
      <c r="C32" s="152">
        <v>1100000</v>
      </c>
      <c r="D32" s="152">
        <v>197000</v>
      </c>
      <c r="E32" s="167"/>
      <c r="F32" s="167"/>
      <c r="G32" s="167"/>
      <c r="H32" s="167"/>
      <c r="I32" s="157">
        <f t="shared" si="0"/>
        <v>1100000</v>
      </c>
      <c r="J32" s="167">
        <f t="shared" si="1"/>
        <v>197000</v>
      </c>
    </row>
    <row r="33" spans="1:10" ht="15.75">
      <c r="A33" s="5" t="s">
        <v>110</v>
      </c>
      <c r="B33" s="31" t="s">
        <v>111</v>
      </c>
      <c r="C33" s="152">
        <v>197000</v>
      </c>
      <c r="D33" s="152">
        <v>1247835</v>
      </c>
      <c r="E33" s="167"/>
      <c r="F33" s="167"/>
      <c r="G33" s="167"/>
      <c r="H33" s="167"/>
      <c r="I33" s="157">
        <f t="shared" si="0"/>
        <v>197000</v>
      </c>
      <c r="J33" s="167">
        <f t="shared" si="1"/>
        <v>1247835</v>
      </c>
    </row>
    <row r="34" spans="1:10" ht="15" customHeight="1">
      <c r="A34" s="7" t="s">
        <v>450</v>
      </c>
      <c r="B34" s="34" t="s">
        <v>112</v>
      </c>
      <c r="C34" s="153">
        <f>SUM(C32:C33)</f>
        <v>1297000</v>
      </c>
      <c r="D34" s="153">
        <f>SUM(D32:D33)</f>
        <v>1444835</v>
      </c>
      <c r="E34" s="261"/>
      <c r="F34" s="261"/>
      <c r="G34" s="261"/>
      <c r="H34" s="261"/>
      <c r="I34" s="157">
        <f t="shared" si="0"/>
        <v>1297000</v>
      </c>
      <c r="J34" s="167">
        <f t="shared" si="1"/>
        <v>1444835</v>
      </c>
    </row>
    <row r="35" spans="1:10" ht="15.75">
      <c r="A35" s="5" t="s">
        <v>113</v>
      </c>
      <c r="B35" s="31" t="s">
        <v>114</v>
      </c>
      <c r="C35" s="152">
        <v>7760000</v>
      </c>
      <c r="D35" s="152">
        <v>8638512</v>
      </c>
      <c r="E35" s="167">
        <v>0</v>
      </c>
      <c r="F35" s="167">
        <v>11887</v>
      </c>
      <c r="G35" s="167"/>
      <c r="H35" s="167"/>
      <c r="I35" s="157">
        <f t="shared" si="0"/>
        <v>7760000</v>
      </c>
      <c r="J35" s="167">
        <f t="shared" si="1"/>
        <v>8650399</v>
      </c>
    </row>
    <row r="36" spans="1:10" ht="15.75">
      <c r="A36" s="5" t="s">
        <v>115</v>
      </c>
      <c r="B36" s="31" t="s">
        <v>116</v>
      </c>
      <c r="C36" s="152"/>
      <c r="D36" s="152"/>
      <c r="E36" s="167"/>
      <c r="F36" s="167"/>
      <c r="G36" s="167"/>
      <c r="H36" s="167"/>
      <c r="I36" s="157">
        <f t="shared" si="0"/>
        <v>0</v>
      </c>
      <c r="J36" s="167">
        <f t="shared" si="1"/>
        <v>0</v>
      </c>
    </row>
    <row r="37" spans="1:10" ht="15.75">
      <c r="A37" s="5" t="s">
        <v>421</v>
      </c>
      <c r="B37" s="31" t="s">
        <v>117</v>
      </c>
      <c r="C37" s="152">
        <v>50000</v>
      </c>
      <c r="D37" s="152">
        <v>100000</v>
      </c>
      <c r="E37" s="167"/>
      <c r="F37" s="167"/>
      <c r="G37" s="167"/>
      <c r="H37" s="167"/>
      <c r="I37" s="157">
        <f t="shared" si="0"/>
        <v>50000</v>
      </c>
      <c r="J37" s="167">
        <f t="shared" si="1"/>
        <v>100000</v>
      </c>
    </row>
    <row r="38" spans="1:10" ht="15.75" customHeight="1">
      <c r="A38" s="5" t="s">
        <v>118</v>
      </c>
      <c r="B38" s="31" t="s">
        <v>119</v>
      </c>
      <c r="C38" s="152">
        <v>5660000</v>
      </c>
      <c r="D38" s="152">
        <v>7157981</v>
      </c>
      <c r="E38" s="167">
        <v>0</v>
      </c>
      <c r="F38" s="167">
        <v>756</v>
      </c>
      <c r="G38" s="167"/>
      <c r="H38" s="167"/>
      <c r="I38" s="157">
        <f t="shared" si="0"/>
        <v>5660000</v>
      </c>
      <c r="J38" s="167">
        <f t="shared" si="1"/>
        <v>7158737</v>
      </c>
    </row>
    <row r="39" spans="1:10" ht="15.75">
      <c r="A39" s="10" t="s">
        <v>422</v>
      </c>
      <c r="B39" s="31" t="s">
        <v>120</v>
      </c>
      <c r="C39" s="152">
        <v>500000</v>
      </c>
      <c r="D39" s="152">
        <v>500000</v>
      </c>
      <c r="E39" s="167"/>
      <c r="F39" s="167"/>
      <c r="G39" s="167"/>
      <c r="H39" s="167"/>
      <c r="I39" s="157">
        <f t="shared" si="0"/>
        <v>500000</v>
      </c>
      <c r="J39" s="167">
        <f t="shared" si="1"/>
        <v>500000</v>
      </c>
    </row>
    <row r="40" spans="1:10" ht="15.75">
      <c r="A40" s="6" t="s">
        <v>121</v>
      </c>
      <c r="B40" s="31" t="s">
        <v>122</v>
      </c>
      <c r="C40" s="152">
        <v>5900000</v>
      </c>
      <c r="D40" s="152">
        <v>2401883</v>
      </c>
      <c r="E40" s="167"/>
      <c r="F40" s="167"/>
      <c r="G40" s="167"/>
      <c r="H40" s="167"/>
      <c r="I40" s="157">
        <f t="shared" si="0"/>
        <v>5900000</v>
      </c>
      <c r="J40" s="167">
        <f t="shared" si="1"/>
        <v>2401883</v>
      </c>
    </row>
    <row r="41" spans="1:10" ht="15.75">
      <c r="A41" s="5" t="s">
        <v>423</v>
      </c>
      <c r="B41" s="31" t="s">
        <v>123</v>
      </c>
      <c r="C41" s="152">
        <v>5240000</v>
      </c>
      <c r="D41" s="152">
        <v>4791946</v>
      </c>
      <c r="E41" s="167"/>
      <c r="F41" s="167">
        <v>420428</v>
      </c>
      <c r="G41" s="167"/>
      <c r="H41" s="167"/>
      <c r="I41" s="157">
        <f t="shared" si="0"/>
        <v>5240000</v>
      </c>
      <c r="J41" s="167">
        <f t="shared" si="1"/>
        <v>5212374</v>
      </c>
    </row>
    <row r="42" spans="1:10" ht="15">
      <c r="A42" s="7" t="s">
        <v>362</v>
      </c>
      <c r="B42" s="34" t="s">
        <v>124</v>
      </c>
      <c r="C42" s="153">
        <f>SUM(C35:C41)</f>
        <v>25110000</v>
      </c>
      <c r="D42" s="153">
        <f>SUM(D35:D41)</f>
        <v>23590322</v>
      </c>
      <c r="E42" s="153">
        <f>SUM(E35:E41)</f>
        <v>0</v>
      </c>
      <c r="F42" s="153">
        <f>SUM(F35:F41)</f>
        <v>433071</v>
      </c>
      <c r="G42" s="167"/>
      <c r="H42" s="167"/>
      <c r="I42" s="157">
        <f t="shared" si="0"/>
        <v>25110000</v>
      </c>
      <c r="J42" s="167">
        <f t="shared" si="1"/>
        <v>24023393</v>
      </c>
    </row>
    <row r="43" spans="1:10" ht="15.75">
      <c r="A43" s="5" t="s">
        <v>125</v>
      </c>
      <c r="B43" s="31" t="s">
        <v>126</v>
      </c>
      <c r="C43" s="152">
        <v>250000</v>
      </c>
      <c r="D43" s="152">
        <v>250000</v>
      </c>
      <c r="E43" s="167"/>
      <c r="F43" s="167"/>
      <c r="G43" s="167"/>
      <c r="H43" s="167"/>
      <c r="I43" s="157">
        <f t="shared" si="0"/>
        <v>250000</v>
      </c>
      <c r="J43" s="167">
        <f t="shared" si="1"/>
        <v>250000</v>
      </c>
    </row>
    <row r="44" spans="1:10" ht="15.75">
      <c r="A44" s="5" t="s">
        <v>127</v>
      </c>
      <c r="B44" s="31" t="s">
        <v>128</v>
      </c>
      <c r="C44" s="152">
        <v>250000</v>
      </c>
      <c r="D44" s="152">
        <v>156520</v>
      </c>
      <c r="E44" s="167"/>
      <c r="F44" s="167"/>
      <c r="G44" s="167"/>
      <c r="H44" s="167"/>
      <c r="I44" s="157">
        <f t="shared" si="0"/>
        <v>250000</v>
      </c>
      <c r="J44" s="167">
        <f t="shared" si="1"/>
        <v>156520</v>
      </c>
    </row>
    <row r="45" spans="1:10" ht="15">
      <c r="A45" s="7" t="s">
        <v>363</v>
      </c>
      <c r="B45" s="34" t="s">
        <v>129</v>
      </c>
      <c r="C45" s="153">
        <f>SUM(C43:C44)</f>
        <v>500000</v>
      </c>
      <c r="D45" s="153">
        <f>SUM(D43:D44)</f>
        <v>406520</v>
      </c>
      <c r="E45" s="261"/>
      <c r="F45" s="261"/>
      <c r="G45" s="261"/>
      <c r="H45" s="261"/>
      <c r="I45" s="157">
        <f t="shared" si="0"/>
        <v>500000</v>
      </c>
      <c r="J45" s="167">
        <f t="shared" si="1"/>
        <v>406520</v>
      </c>
    </row>
    <row r="46" spans="1:10" ht="15.75">
      <c r="A46" s="5" t="s">
        <v>130</v>
      </c>
      <c r="B46" s="31" t="s">
        <v>131</v>
      </c>
      <c r="C46" s="152">
        <v>11615000</v>
      </c>
      <c r="D46" s="152">
        <v>15178101</v>
      </c>
      <c r="E46" s="167">
        <v>0</v>
      </c>
      <c r="F46" s="167">
        <v>968310</v>
      </c>
      <c r="G46" s="167"/>
      <c r="H46" s="167"/>
      <c r="I46" s="157">
        <f t="shared" si="0"/>
        <v>11615000</v>
      </c>
      <c r="J46" s="167">
        <f t="shared" si="1"/>
        <v>16146411</v>
      </c>
    </row>
    <row r="47" spans="1:10" ht="15.75">
      <c r="A47" s="5" t="s">
        <v>132</v>
      </c>
      <c r="B47" s="31" t="s">
        <v>133</v>
      </c>
      <c r="C47" s="152"/>
      <c r="D47" s="152">
        <v>6419000</v>
      </c>
      <c r="E47" s="167"/>
      <c r="F47" s="167"/>
      <c r="G47" s="167"/>
      <c r="H47" s="167"/>
      <c r="I47" s="157">
        <f t="shared" si="0"/>
        <v>0</v>
      </c>
      <c r="J47" s="167">
        <f t="shared" si="1"/>
        <v>6419000</v>
      </c>
    </row>
    <row r="48" spans="1:10" ht="15.75">
      <c r="A48" s="5" t="s">
        <v>424</v>
      </c>
      <c r="B48" s="31" t="s">
        <v>134</v>
      </c>
      <c r="C48" s="152"/>
      <c r="D48" s="152"/>
      <c r="E48" s="167"/>
      <c r="F48" s="167"/>
      <c r="G48" s="167"/>
      <c r="H48" s="167"/>
      <c r="I48" s="157">
        <f t="shared" si="0"/>
        <v>0</v>
      </c>
      <c r="J48" s="167">
        <f t="shared" si="1"/>
        <v>0</v>
      </c>
    </row>
    <row r="49" spans="1:10" ht="15.75">
      <c r="A49" s="5" t="s">
        <v>425</v>
      </c>
      <c r="B49" s="31" t="s">
        <v>135</v>
      </c>
      <c r="C49" s="152"/>
      <c r="D49" s="152"/>
      <c r="E49" s="167"/>
      <c r="F49" s="167"/>
      <c r="G49" s="167"/>
      <c r="H49" s="167"/>
      <c r="I49" s="157">
        <f t="shared" si="0"/>
        <v>0</v>
      </c>
      <c r="J49" s="167">
        <f t="shared" si="1"/>
        <v>0</v>
      </c>
    </row>
    <row r="50" spans="1:10" ht="15.75">
      <c r="A50" s="5" t="s">
        <v>136</v>
      </c>
      <c r="B50" s="31" t="s">
        <v>137</v>
      </c>
      <c r="C50" s="152">
        <v>10050000</v>
      </c>
      <c r="D50" s="152">
        <v>19480420</v>
      </c>
      <c r="E50" s="167">
        <v>9090000</v>
      </c>
      <c r="F50" s="167">
        <v>7389576</v>
      </c>
      <c r="G50" s="167"/>
      <c r="H50" s="167"/>
      <c r="I50" s="157">
        <f t="shared" si="0"/>
        <v>19140000</v>
      </c>
      <c r="J50" s="167">
        <f t="shared" si="1"/>
        <v>26869996</v>
      </c>
    </row>
    <row r="51" spans="1:10" ht="15">
      <c r="A51" s="7" t="s">
        <v>364</v>
      </c>
      <c r="B51" s="34" t="s">
        <v>138</v>
      </c>
      <c r="C51" s="153">
        <f>SUM(C46:C50)</f>
        <v>21665000</v>
      </c>
      <c r="D51" s="153">
        <f>SUM(D46:D50)</f>
        <v>41077521</v>
      </c>
      <c r="E51" s="261">
        <f>SUM(E46:E50)</f>
        <v>9090000</v>
      </c>
      <c r="F51" s="261">
        <f>SUM(F46:F50)</f>
        <v>8357886</v>
      </c>
      <c r="G51" s="261"/>
      <c r="H51" s="261"/>
      <c r="I51" s="157">
        <f t="shared" si="0"/>
        <v>30755000</v>
      </c>
      <c r="J51" s="167">
        <f t="shared" si="1"/>
        <v>49435407</v>
      </c>
    </row>
    <row r="52" spans="1:10" ht="15">
      <c r="A52" s="38" t="s">
        <v>365</v>
      </c>
      <c r="B52" s="44" t="s">
        <v>139</v>
      </c>
      <c r="C52" s="149">
        <f aca="true" t="shared" si="2" ref="C52:J52">C31+C34+C42+C45+C51</f>
        <v>66798000</v>
      </c>
      <c r="D52" s="149">
        <f t="shared" si="2"/>
        <v>89258441</v>
      </c>
      <c r="E52" s="149">
        <f t="shared" si="2"/>
        <v>9090000</v>
      </c>
      <c r="F52" s="149">
        <f t="shared" si="2"/>
        <v>9660333</v>
      </c>
      <c r="G52" s="149">
        <f t="shared" si="2"/>
        <v>0</v>
      </c>
      <c r="H52" s="149">
        <f t="shared" si="2"/>
        <v>0</v>
      </c>
      <c r="I52" s="149">
        <f t="shared" si="2"/>
        <v>75888000</v>
      </c>
      <c r="J52" s="149">
        <f t="shared" si="2"/>
        <v>98918774</v>
      </c>
    </row>
    <row r="53" spans="1:10" ht="15.75">
      <c r="A53" s="13" t="s">
        <v>140</v>
      </c>
      <c r="B53" s="31" t="s">
        <v>141</v>
      </c>
      <c r="C53" s="152"/>
      <c r="D53" s="152"/>
      <c r="E53" s="167"/>
      <c r="F53" s="167"/>
      <c r="G53" s="167"/>
      <c r="H53" s="167"/>
      <c r="I53" s="157">
        <f>C53+E53+G53</f>
        <v>0</v>
      </c>
      <c r="J53" s="167">
        <f>D53+F53+H53</f>
        <v>0</v>
      </c>
    </row>
    <row r="54" spans="1:10" ht="15.75">
      <c r="A54" s="13" t="s">
        <v>366</v>
      </c>
      <c r="B54" s="31" t="s">
        <v>142</v>
      </c>
      <c r="C54" s="152"/>
      <c r="D54" s="152"/>
      <c r="E54" s="167"/>
      <c r="F54" s="167"/>
      <c r="G54" s="167"/>
      <c r="H54" s="167"/>
      <c r="I54" s="157">
        <f aca="true" t="shared" si="3" ref="I54:I61">C54+E54+G54</f>
        <v>0</v>
      </c>
      <c r="J54" s="167">
        <f aca="true" t="shared" si="4" ref="J54:J61">D54+F54+H54</f>
        <v>0</v>
      </c>
    </row>
    <row r="55" spans="1:10" ht="15.75">
      <c r="A55" s="17" t="s">
        <v>426</v>
      </c>
      <c r="B55" s="31" t="s">
        <v>143</v>
      </c>
      <c r="C55" s="152"/>
      <c r="D55" s="152"/>
      <c r="E55" s="167"/>
      <c r="F55" s="167"/>
      <c r="G55" s="167"/>
      <c r="H55" s="167"/>
      <c r="I55" s="157">
        <f t="shared" si="3"/>
        <v>0</v>
      </c>
      <c r="J55" s="167">
        <f t="shared" si="4"/>
        <v>0</v>
      </c>
    </row>
    <row r="56" spans="1:10" ht="15.75">
      <c r="A56" s="17" t="s">
        <v>427</v>
      </c>
      <c r="B56" s="31" t="s">
        <v>144</v>
      </c>
      <c r="C56" s="152">
        <v>250000</v>
      </c>
      <c r="D56" s="152">
        <v>0</v>
      </c>
      <c r="E56" s="167"/>
      <c r="F56" s="167"/>
      <c r="G56" s="167"/>
      <c r="H56" s="167"/>
      <c r="I56" s="157">
        <f t="shared" si="3"/>
        <v>250000</v>
      </c>
      <c r="J56" s="167">
        <f t="shared" si="4"/>
        <v>0</v>
      </c>
    </row>
    <row r="57" spans="1:10" ht="15.75">
      <c r="A57" s="17" t="s">
        <v>428</v>
      </c>
      <c r="B57" s="31" t="s">
        <v>145</v>
      </c>
      <c r="C57" s="152"/>
      <c r="D57" s="152"/>
      <c r="E57" s="167"/>
      <c r="F57" s="167"/>
      <c r="G57" s="167"/>
      <c r="H57" s="167"/>
      <c r="I57" s="157">
        <f t="shared" si="3"/>
        <v>0</v>
      </c>
      <c r="J57" s="167">
        <f t="shared" si="4"/>
        <v>0</v>
      </c>
    </row>
    <row r="58" spans="1:10" ht="15.75">
      <c r="A58" s="13" t="s">
        <v>429</v>
      </c>
      <c r="B58" s="31" t="s">
        <v>146</v>
      </c>
      <c r="C58" s="152">
        <v>1642790</v>
      </c>
      <c r="D58" s="152">
        <v>0</v>
      </c>
      <c r="E58" s="167">
        <v>357210</v>
      </c>
      <c r="F58" s="167">
        <v>357210</v>
      </c>
      <c r="G58" s="167"/>
      <c r="H58" s="167"/>
      <c r="I58" s="157">
        <f t="shared" si="3"/>
        <v>2000000</v>
      </c>
      <c r="J58" s="167">
        <f t="shared" si="4"/>
        <v>357210</v>
      </c>
    </row>
    <row r="59" spans="1:10" ht="15.75">
      <c r="A59" s="13" t="s">
        <v>430</v>
      </c>
      <c r="B59" s="31" t="s">
        <v>147</v>
      </c>
      <c r="C59" s="152">
        <v>0</v>
      </c>
      <c r="D59" s="152"/>
      <c r="E59" s="167"/>
      <c r="F59" s="167">
        <v>527500</v>
      </c>
      <c r="G59" s="167"/>
      <c r="H59" s="167"/>
      <c r="I59" s="157">
        <f t="shared" si="3"/>
        <v>0</v>
      </c>
      <c r="J59" s="167">
        <f t="shared" si="4"/>
        <v>527500</v>
      </c>
    </row>
    <row r="60" spans="1:10" ht="15.75">
      <c r="A60" s="13" t="s">
        <v>431</v>
      </c>
      <c r="B60" s="31" t="s">
        <v>148</v>
      </c>
      <c r="C60" s="152">
        <v>6840000</v>
      </c>
      <c r="D60" s="152"/>
      <c r="E60" s="167"/>
      <c r="F60" s="167">
        <v>11445456</v>
      </c>
      <c r="G60" s="167"/>
      <c r="H60" s="167"/>
      <c r="I60" s="157">
        <f t="shared" si="3"/>
        <v>6840000</v>
      </c>
      <c r="J60" s="167">
        <f t="shared" si="4"/>
        <v>11445456</v>
      </c>
    </row>
    <row r="61" spans="1:10" ht="15">
      <c r="A61" s="41" t="s">
        <v>393</v>
      </c>
      <c r="B61" s="44" t="s">
        <v>149</v>
      </c>
      <c r="C61" s="149">
        <f>SUM(C53:C60)</f>
        <v>8732790</v>
      </c>
      <c r="D61" s="149">
        <f>SUM(D53:D60)</f>
        <v>0</v>
      </c>
      <c r="E61" s="168">
        <f>SUM(E53:E60)</f>
        <v>357210</v>
      </c>
      <c r="F61" s="168">
        <f>SUM(F53:F60)</f>
        <v>12330166</v>
      </c>
      <c r="G61" s="168"/>
      <c r="H61" s="168"/>
      <c r="I61" s="157">
        <f t="shared" si="3"/>
        <v>9090000</v>
      </c>
      <c r="J61" s="167">
        <f t="shared" si="4"/>
        <v>12330166</v>
      </c>
    </row>
    <row r="62" spans="1:10" ht="15.75">
      <c r="A62" s="12" t="s">
        <v>432</v>
      </c>
      <c r="B62" s="31" t="s">
        <v>150</v>
      </c>
      <c r="C62" s="152"/>
      <c r="D62" s="152"/>
      <c r="E62" s="167"/>
      <c r="F62" s="167"/>
      <c r="G62" s="167"/>
      <c r="H62" s="167"/>
      <c r="I62" s="157">
        <f>C62+E62+G62</f>
        <v>0</v>
      </c>
      <c r="J62" s="167">
        <f>D62+F62+H62</f>
        <v>0</v>
      </c>
    </row>
    <row r="63" spans="1:10" ht="15.75">
      <c r="A63" s="12" t="s">
        <v>151</v>
      </c>
      <c r="B63" s="31" t="s">
        <v>152</v>
      </c>
      <c r="C63" s="152"/>
      <c r="D63" s="152"/>
      <c r="E63" s="167"/>
      <c r="F63" s="167"/>
      <c r="G63" s="167"/>
      <c r="H63" s="167"/>
      <c r="I63" s="157">
        <f aca="true" t="shared" si="5" ref="I63:I75">C63+E63+G63</f>
        <v>0</v>
      </c>
      <c r="J63" s="167">
        <f aca="true" t="shared" si="6" ref="J63:J75">D63+F63+H63</f>
        <v>0</v>
      </c>
    </row>
    <row r="64" spans="1:10" ht="30">
      <c r="A64" s="12" t="s">
        <v>153</v>
      </c>
      <c r="B64" s="31" t="s">
        <v>154</v>
      </c>
      <c r="C64" s="152"/>
      <c r="D64" s="152"/>
      <c r="E64" s="167"/>
      <c r="F64" s="167"/>
      <c r="G64" s="167"/>
      <c r="H64" s="167"/>
      <c r="I64" s="157">
        <f t="shared" si="5"/>
        <v>0</v>
      </c>
      <c r="J64" s="167">
        <f t="shared" si="6"/>
        <v>0</v>
      </c>
    </row>
    <row r="65" spans="1:10" ht="30">
      <c r="A65" s="12" t="s">
        <v>394</v>
      </c>
      <c r="B65" s="31" t="s">
        <v>155</v>
      </c>
      <c r="C65" s="152"/>
      <c r="D65" s="152"/>
      <c r="E65" s="167"/>
      <c r="F65" s="167"/>
      <c r="G65" s="167"/>
      <c r="H65" s="167"/>
      <c r="I65" s="157">
        <f t="shared" si="5"/>
        <v>0</v>
      </c>
      <c r="J65" s="167">
        <f t="shared" si="6"/>
        <v>0</v>
      </c>
    </row>
    <row r="66" spans="1:10" ht="30">
      <c r="A66" s="12" t="s">
        <v>433</v>
      </c>
      <c r="B66" s="31" t="s">
        <v>156</v>
      </c>
      <c r="C66" s="152"/>
      <c r="D66" s="152"/>
      <c r="E66" s="167"/>
      <c r="F66" s="167"/>
      <c r="G66" s="167"/>
      <c r="H66" s="167"/>
      <c r="I66" s="157">
        <f t="shared" si="5"/>
        <v>0</v>
      </c>
      <c r="J66" s="167">
        <f t="shared" si="6"/>
        <v>0</v>
      </c>
    </row>
    <row r="67" spans="1:10" ht="15.75">
      <c r="A67" s="12" t="s">
        <v>396</v>
      </c>
      <c r="B67" s="31" t="s">
        <v>157</v>
      </c>
      <c r="C67" s="152">
        <v>154380000</v>
      </c>
      <c r="D67" s="152">
        <v>157704247</v>
      </c>
      <c r="E67" s="167"/>
      <c r="F67" s="167">
        <v>212374</v>
      </c>
      <c r="G67" s="167"/>
      <c r="H67" s="167"/>
      <c r="I67" s="157">
        <f t="shared" si="5"/>
        <v>154380000</v>
      </c>
      <c r="J67" s="167">
        <f t="shared" si="6"/>
        <v>157916621</v>
      </c>
    </row>
    <row r="68" spans="1:10" ht="30">
      <c r="A68" s="12" t="s">
        <v>434</v>
      </c>
      <c r="B68" s="31" t="s">
        <v>158</v>
      </c>
      <c r="C68" s="152"/>
      <c r="D68" s="152"/>
      <c r="E68" s="167"/>
      <c r="F68" s="167"/>
      <c r="G68" s="167"/>
      <c r="H68" s="167"/>
      <c r="I68" s="157">
        <f t="shared" si="5"/>
        <v>0</v>
      </c>
      <c r="J68" s="167">
        <f t="shared" si="6"/>
        <v>0</v>
      </c>
    </row>
    <row r="69" spans="1:10" ht="30">
      <c r="A69" s="12" t="s">
        <v>435</v>
      </c>
      <c r="B69" s="31" t="s">
        <v>159</v>
      </c>
      <c r="C69" s="152"/>
      <c r="D69" s="152"/>
      <c r="E69" s="167"/>
      <c r="F69" s="167"/>
      <c r="G69" s="167"/>
      <c r="H69" s="167"/>
      <c r="I69" s="157">
        <f t="shared" si="5"/>
        <v>0</v>
      </c>
      <c r="J69" s="167">
        <f t="shared" si="6"/>
        <v>0</v>
      </c>
    </row>
    <row r="70" spans="1:10" ht="15.75">
      <c r="A70" s="12" t="s">
        <v>160</v>
      </c>
      <c r="B70" s="31" t="s">
        <v>161</v>
      </c>
      <c r="C70" s="152"/>
      <c r="D70" s="152"/>
      <c r="E70" s="167"/>
      <c r="F70" s="167"/>
      <c r="G70" s="167"/>
      <c r="H70" s="167"/>
      <c r="I70" s="157">
        <f t="shared" si="5"/>
        <v>0</v>
      </c>
      <c r="J70" s="167">
        <f t="shared" si="6"/>
        <v>0</v>
      </c>
    </row>
    <row r="71" spans="1:10" ht="15.75">
      <c r="A71" s="20" t="s">
        <v>162</v>
      </c>
      <c r="B71" s="31" t="s">
        <v>163</v>
      </c>
      <c r="C71" s="152"/>
      <c r="D71" s="152"/>
      <c r="E71" s="167"/>
      <c r="F71" s="167"/>
      <c r="G71" s="167"/>
      <c r="H71" s="167"/>
      <c r="I71" s="157">
        <f t="shared" si="5"/>
        <v>0</v>
      </c>
      <c r="J71" s="167">
        <f t="shared" si="6"/>
        <v>0</v>
      </c>
    </row>
    <row r="72" spans="1:10" ht="15.75">
      <c r="A72" s="12" t="s">
        <v>436</v>
      </c>
      <c r="B72" s="31" t="s">
        <v>164</v>
      </c>
      <c r="C72" s="152"/>
      <c r="D72" s="152">
        <v>271800</v>
      </c>
      <c r="E72" s="167">
        <v>8490000</v>
      </c>
      <c r="F72" s="167">
        <v>14698021</v>
      </c>
      <c r="G72" s="167"/>
      <c r="H72" s="167"/>
      <c r="I72" s="157">
        <f t="shared" si="5"/>
        <v>8490000</v>
      </c>
      <c r="J72" s="167">
        <f t="shared" si="6"/>
        <v>14969821</v>
      </c>
    </row>
    <row r="73" spans="1:10" ht="15">
      <c r="A73" s="20" t="s">
        <v>615</v>
      </c>
      <c r="B73" s="31" t="s">
        <v>165</v>
      </c>
      <c r="C73" s="157">
        <v>143113000</v>
      </c>
      <c r="D73" s="157">
        <v>9761493</v>
      </c>
      <c r="E73" s="167"/>
      <c r="F73" s="167"/>
      <c r="G73" s="167"/>
      <c r="H73" s="167"/>
      <c r="I73" s="157">
        <f t="shared" si="5"/>
        <v>143113000</v>
      </c>
      <c r="J73" s="167">
        <f t="shared" si="6"/>
        <v>9761493</v>
      </c>
    </row>
    <row r="74" spans="1:10" ht="15.75">
      <c r="A74" s="20" t="s">
        <v>616</v>
      </c>
      <c r="B74" s="31" t="s">
        <v>165</v>
      </c>
      <c r="C74" s="152"/>
      <c r="D74" s="152"/>
      <c r="E74" s="167"/>
      <c r="F74" s="167"/>
      <c r="G74" s="167"/>
      <c r="H74" s="167"/>
      <c r="I74" s="157">
        <f t="shared" si="5"/>
        <v>0</v>
      </c>
      <c r="J74" s="167">
        <f t="shared" si="6"/>
        <v>0</v>
      </c>
    </row>
    <row r="75" spans="1:10" ht="15">
      <c r="A75" s="41" t="s">
        <v>399</v>
      </c>
      <c r="B75" s="44" t="s">
        <v>166</v>
      </c>
      <c r="C75" s="149">
        <f>SUM(C62:C74)</f>
        <v>297493000</v>
      </c>
      <c r="D75" s="149">
        <f>SUM(D62:D74)</f>
        <v>167737540</v>
      </c>
      <c r="E75" s="149">
        <f>SUM(E62:E74)</f>
        <v>8490000</v>
      </c>
      <c r="F75" s="149">
        <f>SUM(F62:F74)</f>
        <v>14910395</v>
      </c>
      <c r="G75" s="167"/>
      <c r="H75" s="167"/>
      <c r="I75" s="157">
        <f t="shared" si="5"/>
        <v>305983000</v>
      </c>
      <c r="J75" s="167">
        <f t="shared" si="6"/>
        <v>182647935</v>
      </c>
    </row>
    <row r="76" spans="1:10" s="145" customFormat="1" ht="15.75">
      <c r="A76" s="84" t="s">
        <v>561</v>
      </c>
      <c r="B76" s="85"/>
      <c r="C76" s="149">
        <f aca="true" t="shared" si="7" ref="C76:J76">C26+C27+C52+C61+C75</f>
        <v>427816790</v>
      </c>
      <c r="D76" s="149">
        <f t="shared" si="7"/>
        <v>332079494</v>
      </c>
      <c r="E76" s="149">
        <f t="shared" si="7"/>
        <v>20787210</v>
      </c>
      <c r="F76" s="149">
        <f t="shared" si="7"/>
        <v>38797765</v>
      </c>
      <c r="G76" s="149">
        <f t="shared" si="7"/>
        <v>0</v>
      </c>
      <c r="H76" s="149">
        <f t="shared" si="7"/>
        <v>0</v>
      </c>
      <c r="I76" s="149">
        <f t="shared" si="7"/>
        <v>448604000</v>
      </c>
      <c r="J76" s="149">
        <f t="shared" si="7"/>
        <v>370877259</v>
      </c>
    </row>
    <row r="77" spans="1:10" ht="15.75">
      <c r="A77" s="35" t="s">
        <v>167</v>
      </c>
      <c r="B77" s="31" t="s">
        <v>168</v>
      </c>
      <c r="C77" s="152">
        <v>0</v>
      </c>
      <c r="D77" s="152">
        <v>0</v>
      </c>
      <c r="E77" s="167">
        <v>0</v>
      </c>
      <c r="F77" s="167">
        <v>912000</v>
      </c>
      <c r="G77" s="167"/>
      <c r="H77" s="167"/>
      <c r="I77" s="157">
        <f>C77+E77+G77</f>
        <v>0</v>
      </c>
      <c r="J77" s="167">
        <f>D77+F77+H77</f>
        <v>912000</v>
      </c>
    </row>
    <row r="78" spans="1:10" ht="15.75">
      <c r="A78" s="35" t="s">
        <v>437</v>
      </c>
      <c r="B78" s="31" t="s">
        <v>169</v>
      </c>
      <c r="C78" s="152"/>
      <c r="D78" s="152"/>
      <c r="E78" s="167">
        <v>3900000</v>
      </c>
      <c r="F78" s="167">
        <v>3207431</v>
      </c>
      <c r="G78" s="167"/>
      <c r="H78" s="167"/>
      <c r="I78" s="157">
        <f aca="true" t="shared" si="8" ref="I78:I89">C78+E78+G78</f>
        <v>3900000</v>
      </c>
      <c r="J78" s="167">
        <f aca="true" t="shared" si="9" ref="J78:J84">D78+F78+H78</f>
        <v>3207431</v>
      </c>
    </row>
    <row r="79" spans="1:10" ht="15.75">
      <c r="A79" s="35" t="s">
        <v>170</v>
      </c>
      <c r="B79" s="31" t="s">
        <v>171</v>
      </c>
      <c r="C79" s="152"/>
      <c r="D79" s="152"/>
      <c r="E79" s="167">
        <v>2199000</v>
      </c>
      <c r="F79" s="167">
        <v>2671130</v>
      </c>
      <c r="G79" s="167"/>
      <c r="H79" s="167"/>
      <c r="I79" s="157">
        <f t="shared" si="8"/>
        <v>2199000</v>
      </c>
      <c r="J79" s="167">
        <f t="shared" si="9"/>
        <v>2671130</v>
      </c>
    </row>
    <row r="80" spans="1:10" ht="15.75">
      <c r="A80" s="35" t="s">
        <v>172</v>
      </c>
      <c r="B80" s="31" t="s">
        <v>173</v>
      </c>
      <c r="C80" s="152"/>
      <c r="D80" s="152"/>
      <c r="E80" s="167">
        <v>500000</v>
      </c>
      <c r="F80" s="167">
        <v>11440017</v>
      </c>
      <c r="G80" s="167"/>
      <c r="H80" s="167"/>
      <c r="I80" s="157">
        <f t="shared" si="8"/>
        <v>500000</v>
      </c>
      <c r="J80" s="167">
        <f t="shared" si="9"/>
        <v>11440017</v>
      </c>
    </row>
    <row r="81" spans="1:10" ht="15.75">
      <c r="A81" s="6" t="s">
        <v>174</v>
      </c>
      <c r="B81" s="31" t="s">
        <v>175</v>
      </c>
      <c r="C81" s="152"/>
      <c r="D81" s="152"/>
      <c r="E81" s="167"/>
      <c r="F81" s="167"/>
      <c r="G81" s="167"/>
      <c r="H81" s="167"/>
      <c r="I81" s="157">
        <f t="shared" si="8"/>
        <v>0</v>
      </c>
      <c r="J81" s="167">
        <f t="shared" si="9"/>
        <v>0</v>
      </c>
    </row>
    <row r="82" spans="1:10" ht="15.75">
      <c r="A82" s="6" t="s">
        <v>176</v>
      </c>
      <c r="B82" s="31" t="s">
        <v>177</v>
      </c>
      <c r="C82" s="152"/>
      <c r="D82" s="152"/>
      <c r="E82" s="167"/>
      <c r="F82" s="167"/>
      <c r="G82" s="167"/>
      <c r="H82" s="167"/>
      <c r="I82" s="157">
        <f t="shared" si="8"/>
        <v>0</v>
      </c>
      <c r="J82" s="167">
        <f t="shared" si="9"/>
        <v>0</v>
      </c>
    </row>
    <row r="83" spans="1:10" ht="15.75">
      <c r="A83" s="6" t="s">
        <v>178</v>
      </c>
      <c r="B83" s="31" t="s">
        <v>179</v>
      </c>
      <c r="C83" s="152"/>
      <c r="D83" s="152"/>
      <c r="E83" s="167">
        <v>1782000</v>
      </c>
      <c r="F83" s="167">
        <v>4677961</v>
      </c>
      <c r="G83" s="167"/>
      <c r="H83" s="167"/>
      <c r="I83" s="157">
        <f t="shared" si="8"/>
        <v>1782000</v>
      </c>
      <c r="J83" s="167">
        <f t="shared" si="9"/>
        <v>4677961</v>
      </c>
    </row>
    <row r="84" spans="1:10" ht="15">
      <c r="A84" s="42" t="s">
        <v>401</v>
      </c>
      <c r="B84" s="44" t="s">
        <v>180</v>
      </c>
      <c r="C84" s="149">
        <v>0</v>
      </c>
      <c r="D84" s="149"/>
      <c r="E84" s="168">
        <f>SUM(E77:E83)</f>
        <v>8381000</v>
      </c>
      <c r="F84" s="168">
        <f>SUM(F77:F83)</f>
        <v>22908539</v>
      </c>
      <c r="G84" s="168"/>
      <c r="H84" s="168"/>
      <c r="I84" s="157">
        <f t="shared" si="8"/>
        <v>8381000</v>
      </c>
      <c r="J84" s="167">
        <f t="shared" si="9"/>
        <v>22908539</v>
      </c>
    </row>
    <row r="85" spans="1:10" ht="15.75">
      <c r="A85" s="13" t="s">
        <v>181</v>
      </c>
      <c r="B85" s="31" t="s">
        <v>182</v>
      </c>
      <c r="C85" s="152"/>
      <c r="D85" s="152"/>
      <c r="E85" s="167">
        <v>39930000</v>
      </c>
      <c r="F85" s="167">
        <v>62658428</v>
      </c>
      <c r="G85" s="167"/>
      <c r="H85" s="167"/>
      <c r="I85" s="157">
        <f t="shared" si="8"/>
        <v>39930000</v>
      </c>
      <c r="J85" s="167">
        <f aca="true" t="shared" si="10" ref="J85:J90">D85+F85+H85</f>
        <v>62658428</v>
      </c>
    </row>
    <row r="86" spans="1:10" ht="15.75">
      <c r="A86" s="13" t="s">
        <v>183</v>
      </c>
      <c r="B86" s="31" t="s">
        <v>184</v>
      </c>
      <c r="C86" s="152"/>
      <c r="D86" s="152"/>
      <c r="E86" s="167"/>
      <c r="F86" s="167"/>
      <c r="G86" s="167"/>
      <c r="H86" s="167"/>
      <c r="I86" s="157">
        <f t="shared" si="8"/>
        <v>0</v>
      </c>
      <c r="J86" s="167">
        <f t="shared" si="10"/>
        <v>0</v>
      </c>
    </row>
    <row r="87" spans="1:10" ht="15.75">
      <c r="A87" s="13" t="s">
        <v>185</v>
      </c>
      <c r="B87" s="31" t="s">
        <v>186</v>
      </c>
      <c r="C87" s="152"/>
      <c r="D87" s="152"/>
      <c r="E87" s="167"/>
      <c r="F87" s="167"/>
      <c r="G87" s="167"/>
      <c r="H87" s="167"/>
      <c r="I87" s="157">
        <f t="shared" si="8"/>
        <v>0</v>
      </c>
      <c r="J87" s="167">
        <f t="shared" si="10"/>
        <v>0</v>
      </c>
    </row>
    <row r="88" spans="1:10" ht="15.75">
      <c r="A88" s="13" t="s">
        <v>187</v>
      </c>
      <c r="B88" s="31" t="s">
        <v>188</v>
      </c>
      <c r="C88" s="152"/>
      <c r="D88" s="152"/>
      <c r="E88" s="167">
        <v>5172000</v>
      </c>
      <c r="F88" s="167">
        <v>6605766</v>
      </c>
      <c r="G88" s="167"/>
      <c r="H88" s="167"/>
      <c r="I88" s="157">
        <f t="shared" si="8"/>
        <v>5172000</v>
      </c>
      <c r="J88" s="167">
        <f t="shared" si="10"/>
        <v>6605766</v>
      </c>
    </row>
    <row r="89" spans="1:10" ht="15">
      <c r="A89" s="41" t="s">
        <v>402</v>
      </c>
      <c r="B89" s="44" t="s">
        <v>189</v>
      </c>
      <c r="C89" s="149">
        <v>0</v>
      </c>
      <c r="D89" s="149"/>
      <c r="E89" s="168">
        <f>SUM(E85:E88)</f>
        <v>45102000</v>
      </c>
      <c r="F89" s="168">
        <f>SUM(F85:F88)</f>
        <v>69264194</v>
      </c>
      <c r="G89" s="168"/>
      <c r="H89" s="168"/>
      <c r="I89" s="157">
        <f t="shared" si="8"/>
        <v>45102000</v>
      </c>
      <c r="J89" s="167">
        <f t="shared" si="10"/>
        <v>69264194</v>
      </c>
    </row>
    <row r="90" spans="1:10" ht="30">
      <c r="A90" s="13" t="s">
        <v>190</v>
      </c>
      <c r="B90" s="31" t="s">
        <v>191</v>
      </c>
      <c r="C90" s="152"/>
      <c r="D90" s="152"/>
      <c r="E90" s="167"/>
      <c r="F90" s="167"/>
      <c r="G90" s="167"/>
      <c r="H90" s="167"/>
      <c r="I90" s="157">
        <f>C90+E90+G90</f>
        <v>0</v>
      </c>
      <c r="J90" s="167">
        <f t="shared" si="10"/>
        <v>0</v>
      </c>
    </row>
    <row r="91" spans="1:10" ht="30">
      <c r="A91" s="13" t="s">
        <v>438</v>
      </c>
      <c r="B91" s="31" t="s">
        <v>192</v>
      </c>
      <c r="C91" s="152"/>
      <c r="D91" s="152"/>
      <c r="E91" s="167"/>
      <c r="F91" s="167"/>
      <c r="G91" s="167"/>
      <c r="H91" s="167"/>
      <c r="I91" s="157">
        <f aca="true" t="shared" si="11" ref="I91:I98">C91+E91+G91</f>
        <v>0</v>
      </c>
      <c r="J91" s="167">
        <f aca="true" t="shared" si="12" ref="J91:J98">D91+F91+H91</f>
        <v>0</v>
      </c>
    </row>
    <row r="92" spans="1:10" ht="30">
      <c r="A92" s="13" t="s">
        <v>439</v>
      </c>
      <c r="B92" s="31" t="s">
        <v>193</v>
      </c>
      <c r="C92" s="152"/>
      <c r="D92" s="152"/>
      <c r="E92" s="167"/>
      <c r="F92" s="167"/>
      <c r="G92" s="167"/>
      <c r="H92" s="167"/>
      <c r="I92" s="157">
        <f t="shared" si="11"/>
        <v>0</v>
      </c>
      <c r="J92" s="167">
        <f t="shared" si="12"/>
        <v>0</v>
      </c>
    </row>
    <row r="93" spans="1:10" ht="15.75">
      <c r="A93" s="13" t="s">
        <v>440</v>
      </c>
      <c r="B93" s="31" t="s">
        <v>194</v>
      </c>
      <c r="C93" s="152"/>
      <c r="D93" s="152"/>
      <c r="E93" s="167"/>
      <c r="F93" s="167"/>
      <c r="G93" s="167"/>
      <c r="H93" s="167"/>
      <c r="I93" s="157">
        <f t="shared" si="11"/>
        <v>0</v>
      </c>
      <c r="J93" s="167">
        <f t="shared" si="12"/>
        <v>0</v>
      </c>
    </row>
    <row r="94" spans="1:10" ht="30">
      <c r="A94" s="13" t="s">
        <v>441</v>
      </c>
      <c r="B94" s="31" t="s">
        <v>195</v>
      </c>
      <c r="C94" s="152"/>
      <c r="D94" s="152"/>
      <c r="E94" s="167"/>
      <c r="F94" s="167"/>
      <c r="G94" s="167"/>
      <c r="H94" s="167"/>
      <c r="I94" s="157">
        <f t="shared" si="11"/>
        <v>0</v>
      </c>
      <c r="J94" s="167">
        <f t="shared" si="12"/>
        <v>0</v>
      </c>
    </row>
    <row r="95" spans="1:10" ht="30">
      <c r="A95" s="13" t="s">
        <v>442</v>
      </c>
      <c r="B95" s="31" t="s">
        <v>196</v>
      </c>
      <c r="C95" s="152"/>
      <c r="D95" s="152"/>
      <c r="E95" s="167"/>
      <c r="F95" s="167"/>
      <c r="G95" s="167"/>
      <c r="H95" s="167"/>
      <c r="I95" s="157">
        <f t="shared" si="11"/>
        <v>0</v>
      </c>
      <c r="J95" s="167">
        <f t="shared" si="12"/>
        <v>0</v>
      </c>
    </row>
    <row r="96" spans="1:10" ht="15.75">
      <c r="A96" s="13" t="s">
        <v>197</v>
      </c>
      <c r="B96" s="31" t="s">
        <v>198</v>
      </c>
      <c r="C96" s="152"/>
      <c r="D96" s="152"/>
      <c r="E96" s="167">
        <v>2000000</v>
      </c>
      <c r="F96" s="167">
        <v>2097088</v>
      </c>
      <c r="G96" s="167"/>
      <c r="H96" s="167"/>
      <c r="I96" s="157">
        <f t="shared" si="11"/>
        <v>2000000</v>
      </c>
      <c r="J96" s="167">
        <f t="shared" si="12"/>
        <v>2097088</v>
      </c>
    </row>
    <row r="97" spans="1:10" ht="15.75">
      <c r="A97" s="13" t="s">
        <v>443</v>
      </c>
      <c r="B97" s="31" t="s">
        <v>199</v>
      </c>
      <c r="C97" s="152"/>
      <c r="D97" s="152"/>
      <c r="E97" s="167"/>
      <c r="F97" s="167"/>
      <c r="G97" s="167"/>
      <c r="H97" s="167"/>
      <c r="I97" s="157">
        <f t="shared" si="11"/>
        <v>0</v>
      </c>
      <c r="J97" s="167">
        <f t="shared" si="12"/>
        <v>0</v>
      </c>
    </row>
    <row r="98" spans="1:10" ht="15">
      <c r="A98" s="41" t="s">
        <v>403</v>
      </c>
      <c r="B98" s="44" t="s">
        <v>200</v>
      </c>
      <c r="C98" s="149">
        <v>0</v>
      </c>
      <c r="D98" s="149"/>
      <c r="E98" s="168">
        <f>SUM(E90:E97)</f>
        <v>2000000</v>
      </c>
      <c r="F98" s="168">
        <f>SUM(F90:F97)</f>
        <v>2097088</v>
      </c>
      <c r="G98" s="168"/>
      <c r="H98" s="168"/>
      <c r="I98" s="157">
        <f t="shared" si="11"/>
        <v>2000000</v>
      </c>
      <c r="J98" s="167">
        <f t="shared" si="12"/>
        <v>2097088</v>
      </c>
    </row>
    <row r="99" spans="1:10" ht="15.75">
      <c r="A99" s="84" t="s">
        <v>560</v>
      </c>
      <c r="B99" s="85"/>
      <c r="C99" s="262">
        <f>C84+C89+C98</f>
        <v>0</v>
      </c>
      <c r="D99" s="262">
        <f aca="true" t="shared" si="13" ref="D99:J99">D84+D89+D98</f>
        <v>0</v>
      </c>
      <c r="E99" s="262">
        <f t="shared" si="13"/>
        <v>55483000</v>
      </c>
      <c r="F99" s="262">
        <f t="shared" si="13"/>
        <v>94269821</v>
      </c>
      <c r="G99" s="262">
        <f t="shared" si="13"/>
        <v>0</v>
      </c>
      <c r="H99" s="262">
        <f t="shared" si="13"/>
        <v>0</v>
      </c>
      <c r="I99" s="262">
        <f t="shared" si="13"/>
        <v>55483000</v>
      </c>
      <c r="J99" s="262">
        <f t="shared" si="13"/>
        <v>94269821</v>
      </c>
    </row>
    <row r="100" spans="1:10" ht="15.75">
      <c r="A100" s="86" t="s">
        <v>451</v>
      </c>
      <c r="B100" s="87" t="s">
        <v>201</v>
      </c>
      <c r="C100" s="263">
        <f>C76+C99</f>
        <v>427816790</v>
      </c>
      <c r="D100" s="263">
        <f aca="true" t="shared" si="14" ref="D100:J100">D76+D99</f>
        <v>332079494</v>
      </c>
      <c r="E100" s="263">
        <f t="shared" si="14"/>
        <v>76270210</v>
      </c>
      <c r="F100" s="263">
        <f t="shared" si="14"/>
        <v>133067586</v>
      </c>
      <c r="G100" s="263">
        <f t="shared" si="14"/>
        <v>0</v>
      </c>
      <c r="H100" s="263">
        <f t="shared" si="14"/>
        <v>0</v>
      </c>
      <c r="I100" s="263">
        <f t="shared" si="14"/>
        <v>504087000</v>
      </c>
      <c r="J100" s="263">
        <f t="shared" si="14"/>
        <v>465147080</v>
      </c>
    </row>
    <row r="101" spans="1:25" ht="15.75">
      <c r="A101" s="13" t="s">
        <v>444</v>
      </c>
      <c r="B101" s="5" t="s">
        <v>202</v>
      </c>
      <c r="C101" s="150"/>
      <c r="D101" s="150"/>
      <c r="E101" s="150"/>
      <c r="F101" s="150"/>
      <c r="G101" s="150"/>
      <c r="H101" s="150"/>
      <c r="I101" s="155">
        <f>C101+E101+G101</f>
        <v>0</v>
      </c>
      <c r="J101" s="155">
        <f>D101+F101+H101</f>
        <v>0</v>
      </c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4"/>
      <c r="Y101" s="24"/>
    </row>
    <row r="102" spans="1:25" ht="15.75">
      <c r="A102" s="13" t="s">
        <v>205</v>
      </c>
      <c r="B102" s="5" t="s">
        <v>206</v>
      </c>
      <c r="C102" s="150"/>
      <c r="D102" s="150"/>
      <c r="E102" s="150"/>
      <c r="F102" s="150"/>
      <c r="G102" s="150"/>
      <c r="H102" s="150"/>
      <c r="I102" s="155">
        <f aca="true" t="shared" si="15" ref="I102:I123">C102+E102+G102</f>
        <v>0</v>
      </c>
      <c r="J102" s="155">
        <f aca="true" t="shared" si="16" ref="J102:J123">D102+F102+H102</f>
        <v>0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4"/>
      <c r="Y102" s="24"/>
    </row>
    <row r="103" spans="1:25" ht="15.75">
      <c r="A103" s="13" t="s">
        <v>445</v>
      </c>
      <c r="B103" s="5" t="s">
        <v>207</v>
      </c>
      <c r="C103" s="150"/>
      <c r="D103" s="150"/>
      <c r="E103" s="150"/>
      <c r="F103" s="150"/>
      <c r="G103" s="150"/>
      <c r="H103" s="150"/>
      <c r="I103" s="155">
        <f t="shared" si="15"/>
        <v>0</v>
      </c>
      <c r="J103" s="155">
        <f t="shared" si="16"/>
        <v>0</v>
      </c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4"/>
      <c r="Y103" s="24"/>
    </row>
    <row r="104" spans="1:25" ht="15.75">
      <c r="A104" s="15" t="s">
        <v>408</v>
      </c>
      <c r="B104" s="7" t="s">
        <v>209</v>
      </c>
      <c r="C104" s="150">
        <v>0</v>
      </c>
      <c r="D104" s="150">
        <v>0</v>
      </c>
      <c r="E104" s="151"/>
      <c r="F104" s="151"/>
      <c r="G104" s="151"/>
      <c r="H104" s="151"/>
      <c r="I104" s="155">
        <f t="shared" si="15"/>
        <v>0</v>
      </c>
      <c r="J104" s="155">
        <f t="shared" si="16"/>
        <v>0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4"/>
      <c r="Y104" s="24"/>
    </row>
    <row r="105" spans="1:25" ht="15.75">
      <c r="A105" s="36" t="s">
        <v>446</v>
      </c>
      <c r="B105" s="5" t="s">
        <v>210</v>
      </c>
      <c r="C105" s="150">
        <v>0</v>
      </c>
      <c r="D105" s="150">
        <v>90000000</v>
      </c>
      <c r="E105" s="152"/>
      <c r="F105" s="152"/>
      <c r="G105" s="152"/>
      <c r="H105" s="152"/>
      <c r="I105" s="155">
        <f t="shared" si="15"/>
        <v>0</v>
      </c>
      <c r="J105" s="155">
        <f t="shared" si="16"/>
        <v>90000000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4"/>
      <c r="Y105" s="24"/>
    </row>
    <row r="106" spans="1:25" ht="15.75">
      <c r="A106" s="36" t="s">
        <v>414</v>
      </c>
      <c r="B106" s="5" t="s">
        <v>213</v>
      </c>
      <c r="C106" s="150"/>
      <c r="D106" s="150"/>
      <c r="E106" s="152"/>
      <c r="F106" s="152"/>
      <c r="G106" s="152"/>
      <c r="H106" s="152"/>
      <c r="I106" s="155">
        <f t="shared" si="15"/>
        <v>0</v>
      </c>
      <c r="J106" s="155">
        <f t="shared" si="16"/>
        <v>0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4"/>
      <c r="Y106" s="24"/>
    </row>
    <row r="107" spans="1:25" ht="15.75">
      <c r="A107" s="13" t="s">
        <v>214</v>
      </c>
      <c r="B107" s="5" t="s">
        <v>215</v>
      </c>
      <c r="C107" s="150"/>
      <c r="D107" s="150"/>
      <c r="E107" s="150"/>
      <c r="F107" s="150"/>
      <c r="G107" s="150"/>
      <c r="H107" s="150"/>
      <c r="I107" s="155">
        <f t="shared" si="15"/>
        <v>0</v>
      </c>
      <c r="J107" s="155">
        <f t="shared" si="16"/>
        <v>0</v>
      </c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4"/>
      <c r="Y107" s="24"/>
    </row>
    <row r="108" spans="1:25" ht="15.75">
      <c r="A108" s="13" t="s">
        <v>447</v>
      </c>
      <c r="B108" s="5" t="s">
        <v>216</v>
      </c>
      <c r="C108" s="150"/>
      <c r="D108" s="150"/>
      <c r="E108" s="150"/>
      <c r="F108" s="150"/>
      <c r="G108" s="150"/>
      <c r="H108" s="150"/>
      <c r="I108" s="155">
        <f t="shared" si="15"/>
        <v>0</v>
      </c>
      <c r="J108" s="155">
        <f t="shared" si="16"/>
        <v>0</v>
      </c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4"/>
      <c r="Y108" s="24"/>
    </row>
    <row r="109" spans="1:25" ht="15.75">
      <c r="A109" s="14" t="s">
        <v>411</v>
      </c>
      <c r="B109" s="7" t="s">
        <v>217</v>
      </c>
      <c r="C109" s="150">
        <v>0</v>
      </c>
      <c r="D109" s="150">
        <f>SUM(D105:D108)</f>
        <v>90000000</v>
      </c>
      <c r="E109" s="153"/>
      <c r="F109" s="153"/>
      <c r="G109" s="153"/>
      <c r="H109" s="153"/>
      <c r="I109" s="155">
        <f t="shared" si="15"/>
        <v>0</v>
      </c>
      <c r="J109" s="155">
        <f t="shared" si="16"/>
        <v>90000000</v>
      </c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4"/>
      <c r="Y109" s="24"/>
    </row>
    <row r="110" spans="1:25" ht="15.75">
      <c r="A110" s="36" t="s">
        <v>218</v>
      </c>
      <c r="B110" s="5" t="s">
        <v>219</v>
      </c>
      <c r="C110" s="150"/>
      <c r="D110" s="150"/>
      <c r="E110" s="152"/>
      <c r="F110" s="152"/>
      <c r="G110" s="152"/>
      <c r="H110" s="152"/>
      <c r="I110" s="155">
        <f t="shared" si="15"/>
        <v>0</v>
      </c>
      <c r="J110" s="155">
        <f t="shared" si="16"/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4"/>
      <c r="Y110" s="24"/>
    </row>
    <row r="111" spans="1:25" ht="15.75">
      <c r="A111" s="36" t="s">
        <v>220</v>
      </c>
      <c r="B111" s="5" t="s">
        <v>221</v>
      </c>
      <c r="C111" s="150"/>
      <c r="D111" s="150">
        <v>15018562</v>
      </c>
      <c r="E111" s="152"/>
      <c r="F111" s="152"/>
      <c r="G111" s="152"/>
      <c r="H111" s="152"/>
      <c r="I111" s="155">
        <f t="shared" si="15"/>
        <v>0</v>
      </c>
      <c r="J111" s="155">
        <f t="shared" si="16"/>
        <v>15018562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4"/>
      <c r="Y111" s="24"/>
    </row>
    <row r="112" spans="1:25" ht="15.75">
      <c r="A112" s="14" t="s">
        <v>222</v>
      </c>
      <c r="B112" s="7" t="s">
        <v>223</v>
      </c>
      <c r="C112" s="150">
        <v>112709000</v>
      </c>
      <c r="D112" s="150">
        <v>115233928</v>
      </c>
      <c r="E112" s="152"/>
      <c r="F112" s="152"/>
      <c r="G112" s="152"/>
      <c r="H112" s="152"/>
      <c r="I112" s="155">
        <f t="shared" si="15"/>
        <v>112709000</v>
      </c>
      <c r="J112" s="155">
        <f t="shared" si="16"/>
        <v>115233928</v>
      </c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4"/>
      <c r="Y112" s="24"/>
    </row>
    <row r="113" spans="1:25" ht="15.75">
      <c r="A113" s="36" t="s">
        <v>224</v>
      </c>
      <c r="B113" s="5" t="s">
        <v>225</v>
      </c>
      <c r="C113" s="150"/>
      <c r="D113" s="150"/>
      <c r="E113" s="152"/>
      <c r="F113" s="152"/>
      <c r="G113" s="152"/>
      <c r="H113" s="152"/>
      <c r="I113" s="155">
        <f t="shared" si="15"/>
        <v>0</v>
      </c>
      <c r="J113" s="155">
        <f t="shared" si="16"/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4"/>
      <c r="Y113" s="24"/>
    </row>
    <row r="114" spans="1:25" ht="15.75">
      <c r="A114" s="36" t="s">
        <v>226</v>
      </c>
      <c r="B114" s="5" t="s">
        <v>227</v>
      </c>
      <c r="C114" s="150"/>
      <c r="D114" s="150"/>
      <c r="E114" s="152"/>
      <c r="F114" s="152"/>
      <c r="G114" s="152"/>
      <c r="H114" s="152"/>
      <c r="I114" s="155">
        <f t="shared" si="15"/>
        <v>0</v>
      </c>
      <c r="J114" s="155">
        <f t="shared" si="16"/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4"/>
      <c r="Y114" s="24"/>
    </row>
    <row r="115" spans="1:25" ht="15.75">
      <c r="A115" s="36" t="s">
        <v>228</v>
      </c>
      <c r="B115" s="5" t="s">
        <v>229</v>
      </c>
      <c r="C115" s="150"/>
      <c r="D115" s="150"/>
      <c r="E115" s="152"/>
      <c r="F115" s="152"/>
      <c r="G115" s="152"/>
      <c r="H115" s="152"/>
      <c r="I115" s="155">
        <f t="shared" si="15"/>
        <v>0</v>
      </c>
      <c r="J115" s="155">
        <f t="shared" si="16"/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4"/>
      <c r="Y115" s="24"/>
    </row>
    <row r="116" spans="1:25" s="103" customFormat="1" ht="15">
      <c r="A116" s="37" t="s">
        <v>412</v>
      </c>
      <c r="B116" s="38" t="s">
        <v>230</v>
      </c>
      <c r="C116" s="156">
        <f>SUM(C101:C115)</f>
        <v>112709000</v>
      </c>
      <c r="D116" s="156">
        <f>SUM(D109:D115)</f>
        <v>220252490</v>
      </c>
      <c r="E116" s="149"/>
      <c r="F116" s="149"/>
      <c r="G116" s="149"/>
      <c r="H116" s="149"/>
      <c r="I116" s="155">
        <f t="shared" si="15"/>
        <v>112709000</v>
      </c>
      <c r="J116" s="155">
        <f t="shared" si="16"/>
        <v>220252490</v>
      </c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13"/>
      <c r="Y116" s="113"/>
    </row>
    <row r="117" spans="1:25" ht="15.75">
      <c r="A117" s="36" t="s">
        <v>231</v>
      </c>
      <c r="B117" s="5" t="s">
        <v>232</v>
      </c>
      <c r="C117" s="150"/>
      <c r="D117" s="150"/>
      <c r="E117" s="152"/>
      <c r="F117" s="152"/>
      <c r="G117" s="152"/>
      <c r="H117" s="152"/>
      <c r="I117" s="155">
        <f t="shared" si="15"/>
        <v>0</v>
      </c>
      <c r="J117" s="155">
        <f t="shared" si="16"/>
        <v>0</v>
      </c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4"/>
      <c r="Y117" s="24"/>
    </row>
    <row r="118" spans="1:25" ht="15.75">
      <c r="A118" s="13" t="s">
        <v>233</v>
      </c>
      <c r="B118" s="5" t="s">
        <v>234</v>
      </c>
      <c r="C118" s="150"/>
      <c r="D118" s="150"/>
      <c r="E118" s="150"/>
      <c r="F118" s="150"/>
      <c r="G118" s="150"/>
      <c r="H118" s="150"/>
      <c r="I118" s="155">
        <f t="shared" si="15"/>
        <v>0</v>
      </c>
      <c r="J118" s="155">
        <f t="shared" si="16"/>
        <v>0</v>
      </c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4"/>
      <c r="Y118" s="24"/>
    </row>
    <row r="119" spans="1:25" ht="15.75">
      <c r="A119" s="36" t="s">
        <v>448</v>
      </c>
      <c r="B119" s="5" t="s">
        <v>235</v>
      </c>
      <c r="C119" s="150"/>
      <c r="D119" s="150"/>
      <c r="E119" s="152"/>
      <c r="F119" s="152"/>
      <c r="G119" s="152"/>
      <c r="H119" s="152"/>
      <c r="I119" s="155">
        <f t="shared" si="15"/>
        <v>0</v>
      </c>
      <c r="J119" s="155">
        <f t="shared" si="16"/>
        <v>0</v>
      </c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4"/>
      <c r="Y119" s="24"/>
    </row>
    <row r="120" spans="1:25" ht="15.75">
      <c r="A120" s="36" t="s">
        <v>417</v>
      </c>
      <c r="B120" s="5" t="s">
        <v>236</v>
      </c>
      <c r="C120" s="150"/>
      <c r="D120" s="150"/>
      <c r="E120" s="152"/>
      <c r="F120" s="152"/>
      <c r="G120" s="152"/>
      <c r="H120" s="152"/>
      <c r="I120" s="155">
        <f t="shared" si="15"/>
        <v>0</v>
      </c>
      <c r="J120" s="155">
        <f t="shared" si="16"/>
        <v>0</v>
      </c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4"/>
      <c r="Y120" s="24"/>
    </row>
    <row r="121" spans="1:25" ht="15">
      <c r="A121" s="37" t="s">
        <v>418</v>
      </c>
      <c r="B121" s="38" t="s">
        <v>240</v>
      </c>
      <c r="C121" s="156">
        <v>0</v>
      </c>
      <c r="D121" s="156">
        <v>0</v>
      </c>
      <c r="E121" s="153"/>
      <c r="F121" s="153"/>
      <c r="G121" s="153"/>
      <c r="H121" s="153"/>
      <c r="I121" s="155">
        <f t="shared" si="15"/>
        <v>0</v>
      </c>
      <c r="J121" s="155">
        <f t="shared" si="16"/>
        <v>0</v>
      </c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4"/>
      <c r="Y121" s="24"/>
    </row>
    <row r="122" spans="1:25" ht="15.75">
      <c r="A122" s="13" t="s">
        <v>241</v>
      </c>
      <c r="B122" s="5" t="s">
        <v>242</v>
      </c>
      <c r="C122" s="150"/>
      <c r="D122" s="150"/>
      <c r="E122" s="150"/>
      <c r="F122" s="150"/>
      <c r="G122" s="150"/>
      <c r="H122" s="150"/>
      <c r="I122" s="155">
        <f t="shared" si="15"/>
        <v>0</v>
      </c>
      <c r="J122" s="155">
        <f t="shared" si="16"/>
        <v>0</v>
      </c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4"/>
      <c r="Y122" s="24"/>
    </row>
    <row r="123" spans="1:25" ht="15.75">
      <c r="A123" s="88" t="s">
        <v>452</v>
      </c>
      <c r="B123" s="89" t="s">
        <v>243</v>
      </c>
      <c r="C123" s="264">
        <f>SUM(C116:C122)</f>
        <v>112709000</v>
      </c>
      <c r="D123" s="264">
        <f>SUM(D116:D122)</f>
        <v>220252490</v>
      </c>
      <c r="E123" s="154"/>
      <c r="F123" s="154"/>
      <c r="G123" s="154"/>
      <c r="H123" s="154"/>
      <c r="I123" s="155">
        <f t="shared" si="15"/>
        <v>112709000</v>
      </c>
      <c r="J123" s="155">
        <f t="shared" si="16"/>
        <v>220252490</v>
      </c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4"/>
      <c r="Y123" s="24"/>
    </row>
    <row r="124" spans="1:25" ht="15.75">
      <c r="A124" s="91" t="s">
        <v>488</v>
      </c>
      <c r="B124" s="93"/>
      <c r="C124" s="265">
        <f>C100+C123</f>
        <v>540525790</v>
      </c>
      <c r="D124" s="265">
        <f aca="true" t="shared" si="17" ref="D124:J124">D100+D123</f>
        <v>552331984</v>
      </c>
      <c r="E124" s="265">
        <f t="shared" si="17"/>
        <v>76270210</v>
      </c>
      <c r="F124" s="265">
        <f t="shared" si="17"/>
        <v>133067586</v>
      </c>
      <c r="G124" s="265">
        <f t="shared" si="17"/>
        <v>0</v>
      </c>
      <c r="H124" s="265">
        <f t="shared" si="17"/>
        <v>0</v>
      </c>
      <c r="I124" s="265">
        <f t="shared" si="17"/>
        <v>616796000</v>
      </c>
      <c r="J124" s="265">
        <f t="shared" si="17"/>
        <v>685399570</v>
      </c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</row>
    <row r="125" spans="2:25" ht="15">
      <c r="B125" s="24"/>
      <c r="C125" s="259"/>
      <c r="D125" s="259"/>
      <c r="E125" s="259"/>
      <c r="F125" s="259"/>
      <c r="G125" s="259"/>
      <c r="H125" s="259"/>
      <c r="I125" s="259"/>
      <c r="J125" s="259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</row>
    <row r="126" spans="2:25" ht="15">
      <c r="B126" s="24"/>
      <c r="C126" s="259"/>
      <c r="D126" s="259"/>
      <c r="E126" s="259"/>
      <c r="F126" s="259"/>
      <c r="G126" s="259"/>
      <c r="H126" s="259"/>
      <c r="I126" s="259"/>
      <c r="J126" s="259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</row>
    <row r="127" spans="2:25" ht="15">
      <c r="B127" s="24"/>
      <c r="C127" s="259"/>
      <c r="D127" s="259"/>
      <c r="E127" s="259"/>
      <c r="F127" s="259"/>
      <c r="G127" s="259"/>
      <c r="H127" s="259"/>
      <c r="I127" s="259"/>
      <c r="J127" s="259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2:25" ht="15">
      <c r="B128" s="24"/>
      <c r="C128" s="259"/>
      <c r="D128" s="259"/>
      <c r="E128" s="259"/>
      <c r="F128" s="259"/>
      <c r="G128" s="259"/>
      <c r="H128" s="259"/>
      <c r="I128" s="259"/>
      <c r="J128" s="259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2:25" ht="15">
      <c r="B129" s="24"/>
      <c r="C129" s="259"/>
      <c r="D129" s="259"/>
      <c r="E129" s="259"/>
      <c r="F129" s="259"/>
      <c r="G129" s="259"/>
      <c r="H129" s="259"/>
      <c r="I129" s="259"/>
      <c r="J129" s="259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</row>
    <row r="130" spans="2:25" ht="15">
      <c r="B130" s="24"/>
      <c r="C130" s="259"/>
      <c r="D130" s="259"/>
      <c r="E130" s="259"/>
      <c r="F130" s="259"/>
      <c r="G130" s="259"/>
      <c r="H130" s="259"/>
      <c r="I130" s="259"/>
      <c r="J130" s="259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</row>
    <row r="131" spans="2:25" ht="15">
      <c r="B131" s="24"/>
      <c r="C131" s="259"/>
      <c r="D131" s="259"/>
      <c r="E131" s="259"/>
      <c r="F131" s="259"/>
      <c r="G131" s="259"/>
      <c r="H131" s="259"/>
      <c r="I131" s="259"/>
      <c r="J131" s="259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</row>
    <row r="132" spans="2:25" ht="15">
      <c r="B132" s="24"/>
      <c r="C132" s="259"/>
      <c r="D132" s="259"/>
      <c r="E132" s="259"/>
      <c r="F132" s="259"/>
      <c r="G132" s="259"/>
      <c r="H132" s="259"/>
      <c r="I132" s="259"/>
      <c r="J132" s="259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</row>
    <row r="133" spans="2:25" ht="15">
      <c r="B133" s="24"/>
      <c r="C133" s="259"/>
      <c r="D133" s="259"/>
      <c r="E133" s="259"/>
      <c r="F133" s="259"/>
      <c r="G133" s="259"/>
      <c r="H133" s="259"/>
      <c r="I133" s="259"/>
      <c r="J133" s="259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</row>
    <row r="134" spans="2:25" ht="15">
      <c r="B134" s="24"/>
      <c r="C134" s="259"/>
      <c r="D134" s="259"/>
      <c r="E134" s="259"/>
      <c r="F134" s="259"/>
      <c r="G134" s="259"/>
      <c r="H134" s="259"/>
      <c r="I134" s="259"/>
      <c r="J134" s="259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</row>
    <row r="135" spans="2:25" ht="15">
      <c r="B135" s="24"/>
      <c r="C135" s="259"/>
      <c r="D135" s="259"/>
      <c r="E135" s="259"/>
      <c r="F135" s="259"/>
      <c r="G135" s="259"/>
      <c r="H135" s="259"/>
      <c r="I135" s="259"/>
      <c r="J135" s="259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</row>
    <row r="136" spans="2:25" ht="15">
      <c r="B136" s="24"/>
      <c r="C136" s="259"/>
      <c r="D136" s="259"/>
      <c r="E136" s="259"/>
      <c r="F136" s="259"/>
      <c r="G136" s="259"/>
      <c r="H136" s="259"/>
      <c r="I136" s="259"/>
      <c r="J136" s="259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</row>
    <row r="137" spans="2:25" ht="15">
      <c r="B137" s="24"/>
      <c r="C137" s="259"/>
      <c r="D137" s="259"/>
      <c r="E137" s="259"/>
      <c r="F137" s="259"/>
      <c r="G137" s="259"/>
      <c r="H137" s="259"/>
      <c r="I137" s="259"/>
      <c r="J137" s="259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</row>
    <row r="138" spans="2:25" ht="15">
      <c r="B138" s="24"/>
      <c r="C138" s="259"/>
      <c r="D138" s="259"/>
      <c r="E138" s="259"/>
      <c r="F138" s="259"/>
      <c r="G138" s="259"/>
      <c r="H138" s="259"/>
      <c r="I138" s="259"/>
      <c r="J138" s="259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2:25" ht="15">
      <c r="B139" s="24"/>
      <c r="C139" s="259"/>
      <c r="D139" s="259"/>
      <c r="E139" s="259"/>
      <c r="F139" s="259"/>
      <c r="G139" s="259"/>
      <c r="H139" s="259"/>
      <c r="I139" s="259"/>
      <c r="J139" s="259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</row>
    <row r="140" spans="2:25" ht="15">
      <c r="B140" s="24"/>
      <c r="C140" s="259"/>
      <c r="D140" s="259"/>
      <c r="E140" s="259"/>
      <c r="F140" s="259"/>
      <c r="G140" s="259"/>
      <c r="H140" s="259"/>
      <c r="I140" s="259"/>
      <c r="J140" s="259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</row>
    <row r="141" spans="2:25" ht="15">
      <c r="B141" s="24"/>
      <c r="C141" s="259"/>
      <c r="D141" s="259"/>
      <c r="E141" s="259"/>
      <c r="F141" s="259"/>
      <c r="G141" s="259"/>
      <c r="H141" s="259"/>
      <c r="I141" s="259"/>
      <c r="J141" s="259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</row>
    <row r="142" spans="2:25" ht="15">
      <c r="B142" s="24"/>
      <c r="C142" s="259"/>
      <c r="D142" s="259"/>
      <c r="E142" s="259"/>
      <c r="F142" s="259"/>
      <c r="G142" s="259"/>
      <c r="H142" s="259"/>
      <c r="I142" s="259"/>
      <c r="J142" s="259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2:25" ht="15">
      <c r="B143" s="24"/>
      <c r="C143" s="259"/>
      <c r="D143" s="259"/>
      <c r="E143" s="259"/>
      <c r="F143" s="259"/>
      <c r="G143" s="259"/>
      <c r="H143" s="259"/>
      <c r="I143" s="259"/>
      <c r="J143" s="259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</row>
    <row r="144" spans="2:25" ht="15">
      <c r="B144" s="24"/>
      <c r="C144" s="259"/>
      <c r="D144" s="259"/>
      <c r="E144" s="259"/>
      <c r="F144" s="259"/>
      <c r="G144" s="259"/>
      <c r="H144" s="259"/>
      <c r="I144" s="259"/>
      <c r="J144" s="259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5">
      <c r="B145" s="24"/>
      <c r="C145" s="259"/>
      <c r="D145" s="259"/>
      <c r="E145" s="259"/>
      <c r="F145" s="259"/>
      <c r="G145" s="259"/>
      <c r="H145" s="259"/>
      <c r="I145" s="259"/>
      <c r="J145" s="259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5">
      <c r="B146" s="24"/>
      <c r="C146" s="259"/>
      <c r="D146" s="259"/>
      <c r="E146" s="259"/>
      <c r="F146" s="259"/>
      <c r="G146" s="259"/>
      <c r="H146" s="259"/>
      <c r="I146" s="259"/>
      <c r="J146" s="259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5">
      <c r="B147" s="24"/>
      <c r="C147" s="259"/>
      <c r="D147" s="259"/>
      <c r="E147" s="259"/>
      <c r="F147" s="259"/>
      <c r="G147" s="259"/>
      <c r="H147" s="259"/>
      <c r="I147" s="259"/>
      <c r="J147" s="259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5">
      <c r="B148" s="24"/>
      <c r="C148" s="259"/>
      <c r="D148" s="259"/>
      <c r="E148" s="259"/>
      <c r="F148" s="259"/>
      <c r="G148" s="259"/>
      <c r="H148" s="259"/>
      <c r="I148" s="259"/>
      <c r="J148" s="259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5">
      <c r="B149" s="24"/>
      <c r="C149" s="259"/>
      <c r="D149" s="259"/>
      <c r="E149" s="259"/>
      <c r="F149" s="259"/>
      <c r="G149" s="259"/>
      <c r="H149" s="259"/>
      <c r="I149" s="259"/>
      <c r="J149" s="259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5">
      <c r="B150" s="24"/>
      <c r="C150" s="259"/>
      <c r="D150" s="259"/>
      <c r="E150" s="259"/>
      <c r="F150" s="259"/>
      <c r="G150" s="259"/>
      <c r="H150" s="259"/>
      <c r="I150" s="259"/>
      <c r="J150" s="259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5">
      <c r="B151" s="24"/>
      <c r="C151" s="259"/>
      <c r="D151" s="259"/>
      <c r="E151" s="259"/>
      <c r="F151" s="259"/>
      <c r="G151" s="259"/>
      <c r="H151" s="259"/>
      <c r="I151" s="259"/>
      <c r="J151" s="259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5">
      <c r="B152" s="24"/>
      <c r="C152" s="259"/>
      <c r="D152" s="259"/>
      <c r="E152" s="259"/>
      <c r="F152" s="259"/>
      <c r="G152" s="259"/>
      <c r="H152" s="259"/>
      <c r="I152" s="259"/>
      <c r="J152" s="259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5">
      <c r="B153" s="24"/>
      <c r="C153" s="259"/>
      <c r="D153" s="259"/>
      <c r="E153" s="259"/>
      <c r="F153" s="259"/>
      <c r="G153" s="259"/>
      <c r="H153" s="259"/>
      <c r="I153" s="259"/>
      <c r="J153" s="259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5">
      <c r="B154" s="24"/>
      <c r="C154" s="259"/>
      <c r="D154" s="259"/>
      <c r="E154" s="259"/>
      <c r="F154" s="259"/>
      <c r="G154" s="259"/>
      <c r="H154" s="259"/>
      <c r="I154" s="259"/>
      <c r="J154" s="259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5">
      <c r="B155" s="24"/>
      <c r="C155" s="259"/>
      <c r="D155" s="259"/>
      <c r="E155" s="259"/>
      <c r="F155" s="259"/>
      <c r="G155" s="259"/>
      <c r="H155" s="259"/>
      <c r="I155" s="259"/>
      <c r="J155" s="259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</row>
    <row r="156" spans="2:25" ht="15">
      <c r="B156" s="24"/>
      <c r="C156" s="259"/>
      <c r="D156" s="259"/>
      <c r="E156" s="259"/>
      <c r="F156" s="259"/>
      <c r="G156" s="259"/>
      <c r="H156" s="259"/>
      <c r="I156" s="259"/>
      <c r="J156" s="259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</row>
    <row r="157" spans="2:25" ht="15">
      <c r="B157" s="24"/>
      <c r="C157" s="259"/>
      <c r="D157" s="259"/>
      <c r="E157" s="259"/>
      <c r="F157" s="259"/>
      <c r="G157" s="259"/>
      <c r="H157" s="259"/>
      <c r="I157" s="259"/>
      <c r="J157" s="259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</row>
    <row r="158" spans="2:25" ht="15">
      <c r="B158" s="24"/>
      <c r="C158" s="259"/>
      <c r="D158" s="259"/>
      <c r="E158" s="259"/>
      <c r="F158" s="259"/>
      <c r="G158" s="259"/>
      <c r="H158" s="259"/>
      <c r="I158" s="259"/>
      <c r="J158" s="259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</row>
    <row r="159" spans="2:25" ht="15">
      <c r="B159" s="24"/>
      <c r="C159" s="259"/>
      <c r="D159" s="259"/>
      <c r="E159" s="259"/>
      <c r="F159" s="259"/>
      <c r="G159" s="259"/>
      <c r="H159" s="259"/>
      <c r="I159" s="259"/>
      <c r="J159" s="259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</row>
    <row r="160" spans="2:25" ht="15">
      <c r="B160" s="24"/>
      <c r="C160" s="259"/>
      <c r="D160" s="259"/>
      <c r="E160" s="259"/>
      <c r="F160" s="259"/>
      <c r="G160" s="259"/>
      <c r="H160" s="259"/>
      <c r="I160" s="259"/>
      <c r="J160" s="259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</row>
    <row r="161" spans="2:25" ht="15">
      <c r="B161" s="24"/>
      <c r="C161" s="259"/>
      <c r="D161" s="259"/>
      <c r="E161" s="259"/>
      <c r="F161" s="259"/>
      <c r="G161" s="259"/>
      <c r="H161" s="259"/>
      <c r="I161" s="259"/>
      <c r="J161" s="259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</row>
    <row r="162" spans="2:25" ht="15">
      <c r="B162" s="24"/>
      <c r="C162" s="259"/>
      <c r="D162" s="259"/>
      <c r="E162" s="259"/>
      <c r="F162" s="259"/>
      <c r="G162" s="259"/>
      <c r="H162" s="259"/>
      <c r="I162" s="259"/>
      <c r="J162" s="259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</row>
    <row r="163" spans="2:25" ht="15">
      <c r="B163" s="24"/>
      <c r="C163" s="259"/>
      <c r="D163" s="259"/>
      <c r="E163" s="259"/>
      <c r="F163" s="259"/>
      <c r="G163" s="259"/>
      <c r="H163" s="259"/>
      <c r="I163" s="259"/>
      <c r="J163" s="259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</row>
    <row r="164" spans="2:25" ht="15">
      <c r="B164" s="24"/>
      <c r="C164" s="259"/>
      <c r="D164" s="259"/>
      <c r="E164" s="259"/>
      <c r="F164" s="259"/>
      <c r="G164" s="259"/>
      <c r="H164" s="259"/>
      <c r="I164" s="259"/>
      <c r="J164" s="259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</row>
    <row r="165" spans="2:25" ht="15">
      <c r="B165" s="24"/>
      <c r="C165" s="259"/>
      <c r="D165" s="259"/>
      <c r="E165" s="259"/>
      <c r="F165" s="259"/>
      <c r="G165" s="259"/>
      <c r="H165" s="259"/>
      <c r="I165" s="259"/>
      <c r="J165" s="259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</row>
    <row r="166" spans="2:25" ht="15">
      <c r="B166" s="24"/>
      <c r="C166" s="259"/>
      <c r="D166" s="259"/>
      <c r="E166" s="259"/>
      <c r="F166" s="259"/>
      <c r="G166" s="259"/>
      <c r="H166" s="259"/>
      <c r="I166" s="259"/>
      <c r="J166" s="259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</row>
    <row r="167" spans="2:25" ht="15">
      <c r="B167" s="24"/>
      <c r="C167" s="259"/>
      <c r="D167" s="259"/>
      <c r="E167" s="259"/>
      <c r="F167" s="259"/>
      <c r="G167" s="259"/>
      <c r="H167" s="259"/>
      <c r="I167" s="259"/>
      <c r="J167" s="259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</row>
    <row r="168" spans="2:25" ht="15">
      <c r="B168" s="24"/>
      <c r="C168" s="259"/>
      <c r="D168" s="259"/>
      <c r="E168" s="259"/>
      <c r="F168" s="259"/>
      <c r="G168" s="259"/>
      <c r="H168" s="259"/>
      <c r="I168" s="259"/>
      <c r="J168" s="259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</row>
    <row r="169" spans="2:25" ht="15">
      <c r="B169" s="24"/>
      <c r="C169" s="259"/>
      <c r="D169" s="259"/>
      <c r="E169" s="259"/>
      <c r="F169" s="259"/>
      <c r="G169" s="259"/>
      <c r="H169" s="259"/>
      <c r="I169" s="259"/>
      <c r="J169" s="259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</row>
    <row r="170" spans="2:25" ht="15">
      <c r="B170" s="24"/>
      <c r="C170" s="259"/>
      <c r="D170" s="259"/>
      <c r="E170" s="259"/>
      <c r="F170" s="259"/>
      <c r="G170" s="259"/>
      <c r="H170" s="259"/>
      <c r="I170" s="259"/>
      <c r="J170" s="259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</row>
    <row r="171" spans="2:25" ht="15">
      <c r="B171" s="24"/>
      <c r="C171" s="259"/>
      <c r="D171" s="259"/>
      <c r="E171" s="259"/>
      <c r="F171" s="259"/>
      <c r="G171" s="259"/>
      <c r="H171" s="259"/>
      <c r="I171" s="259"/>
      <c r="J171" s="259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2:25" ht="15">
      <c r="B172" s="24"/>
      <c r="C172" s="259"/>
      <c r="D172" s="259"/>
      <c r="E172" s="259"/>
      <c r="F172" s="259"/>
      <c r="G172" s="259"/>
      <c r="H172" s="259"/>
      <c r="I172" s="259"/>
      <c r="J172" s="259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</row>
    <row r="173" spans="2:25" ht="15">
      <c r="B173" s="24"/>
      <c r="C173" s="259"/>
      <c r="D173" s="259"/>
      <c r="E173" s="259"/>
      <c r="F173" s="259"/>
      <c r="G173" s="259"/>
      <c r="H173" s="259"/>
      <c r="I173" s="259"/>
      <c r="J173" s="259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</row>
  </sheetData>
  <sheetProtection/>
  <mergeCells count="8">
    <mergeCell ref="A2:I2"/>
    <mergeCell ref="A3:I3"/>
    <mergeCell ref="C6:D6"/>
    <mergeCell ref="E6:F6"/>
    <mergeCell ref="G6:H6"/>
    <mergeCell ref="A6:A7"/>
    <mergeCell ref="B6:B7"/>
    <mergeCell ref="I6:J6"/>
  </mergeCells>
  <printOptions/>
  <pageMargins left="0.7086614173228347" right="0.7086614173228347" top="0.35433070866141736" bottom="0.35433070866141736" header="0.31496062992125984" footer="0.31496062992125984"/>
  <pageSetup fitToHeight="2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0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2.57421875" style="122" customWidth="1"/>
    <col min="2" max="2" width="9.140625" style="122" customWidth="1"/>
    <col min="3" max="3" width="13.7109375" style="122" customWidth="1"/>
    <col min="4" max="4" width="14.8515625" style="122" customWidth="1"/>
    <col min="5" max="16384" width="9.140625" style="122" customWidth="1"/>
  </cols>
  <sheetData>
    <row r="1" ht="15">
      <c r="A1" s="138" t="s">
        <v>705</v>
      </c>
    </row>
    <row r="2" spans="1:9" ht="24" customHeight="1">
      <c r="A2" s="288" t="s">
        <v>732</v>
      </c>
      <c r="B2" s="289"/>
      <c r="C2" s="289"/>
      <c r="D2" s="289"/>
      <c r="E2" s="289"/>
      <c r="F2" s="289"/>
      <c r="G2" s="289"/>
      <c r="H2" s="289"/>
      <c r="I2" s="290"/>
    </row>
    <row r="3" spans="1:4" ht="24" customHeight="1">
      <c r="A3" s="300" t="s">
        <v>720</v>
      </c>
      <c r="B3" s="301"/>
      <c r="C3" s="301"/>
      <c r="D3" s="301"/>
    </row>
    <row r="4" ht="15">
      <c r="A4" s="123"/>
    </row>
    <row r="5" ht="15">
      <c r="A5" s="124" t="s">
        <v>644</v>
      </c>
    </row>
    <row r="6" spans="1:4" ht="30" customHeight="1">
      <c r="A6" s="302" t="s">
        <v>64</v>
      </c>
      <c r="B6" s="304" t="s">
        <v>65</v>
      </c>
      <c r="C6" s="306" t="s">
        <v>562</v>
      </c>
      <c r="D6" s="306"/>
    </row>
    <row r="7" spans="1:4" ht="25.5">
      <c r="A7" s="303"/>
      <c r="B7" s="305"/>
      <c r="C7" s="3" t="s">
        <v>650</v>
      </c>
      <c r="D7" s="3" t="s">
        <v>16</v>
      </c>
    </row>
    <row r="8" spans="1:4" ht="15" customHeight="1">
      <c r="A8" s="32" t="s">
        <v>244</v>
      </c>
      <c r="B8" s="6" t="s">
        <v>245</v>
      </c>
      <c r="C8" s="119">
        <v>110428790</v>
      </c>
      <c r="D8" s="119">
        <v>110428790</v>
      </c>
    </row>
    <row r="9" spans="1:4" ht="15" customHeight="1">
      <c r="A9" s="5" t="s">
        <v>246</v>
      </c>
      <c r="B9" s="6" t="s">
        <v>247</v>
      </c>
      <c r="C9" s="119">
        <v>50235834</v>
      </c>
      <c r="D9" s="119">
        <v>51184433</v>
      </c>
    </row>
    <row r="10" spans="1:4" ht="15" customHeight="1">
      <c r="A10" s="5" t="s">
        <v>248</v>
      </c>
      <c r="B10" s="6" t="s">
        <v>249</v>
      </c>
      <c r="C10" s="119">
        <v>41395148</v>
      </c>
      <c r="D10" s="119">
        <v>41789770</v>
      </c>
    </row>
    <row r="11" spans="1:4" ht="15" customHeight="1">
      <c r="A11" s="5" t="s">
        <v>250</v>
      </c>
      <c r="B11" s="6" t="s">
        <v>251</v>
      </c>
      <c r="C11" s="119">
        <v>2855700</v>
      </c>
      <c r="D11" s="119">
        <v>3068074</v>
      </c>
    </row>
    <row r="12" spans="1:4" ht="15" customHeight="1">
      <c r="A12" s="5" t="s">
        <v>252</v>
      </c>
      <c r="B12" s="6" t="s">
        <v>253</v>
      </c>
      <c r="C12" s="119">
        <v>0</v>
      </c>
      <c r="D12" s="119">
        <v>4744339</v>
      </c>
    </row>
    <row r="13" spans="1:4" ht="15" customHeight="1">
      <c r="A13" s="5" t="s">
        <v>254</v>
      </c>
      <c r="B13" s="6" t="s">
        <v>255</v>
      </c>
      <c r="C13" s="119"/>
      <c r="D13" s="119">
        <v>1995991</v>
      </c>
    </row>
    <row r="14" spans="1:4" ht="15" customHeight="1">
      <c r="A14" s="7" t="s">
        <v>491</v>
      </c>
      <c r="B14" s="8" t="s">
        <v>256</v>
      </c>
      <c r="C14" s="120">
        <f>SUM(C8:C13)</f>
        <v>204915472</v>
      </c>
      <c r="D14" s="120">
        <f>SUM(D8:D13)</f>
        <v>213211397</v>
      </c>
    </row>
    <row r="15" spans="1:4" ht="15" customHeight="1">
      <c r="A15" s="5" t="s">
        <v>257</v>
      </c>
      <c r="B15" s="6" t="s">
        <v>258</v>
      </c>
      <c r="C15" s="119"/>
      <c r="D15" s="119"/>
    </row>
    <row r="16" spans="1:4" ht="15" customHeight="1">
      <c r="A16" s="5" t="s">
        <v>259</v>
      </c>
      <c r="B16" s="6" t="s">
        <v>260</v>
      </c>
      <c r="C16" s="119"/>
      <c r="D16" s="119"/>
    </row>
    <row r="17" spans="1:4" ht="15" customHeight="1">
      <c r="A17" s="5" t="s">
        <v>453</v>
      </c>
      <c r="B17" s="6" t="s">
        <v>261</v>
      </c>
      <c r="C17" s="119"/>
      <c r="D17" s="119"/>
    </row>
    <row r="18" spans="1:4" ht="15" customHeight="1">
      <c r="A18" s="5" t="s">
        <v>454</v>
      </c>
      <c r="B18" s="6" t="s">
        <v>262</v>
      </c>
      <c r="C18" s="119"/>
      <c r="D18" s="119"/>
    </row>
    <row r="19" spans="1:4" ht="15" customHeight="1">
      <c r="A19" s="5" t="s">
        <v>455</v>
      </c>
      <c r="B19" s="6" t="s">
        <v>263</v>
      </c>
      <c r="C19" s="119">
        <v>7387000</v>
      </c>
      <c r="D19" s="119">
        <v>44832254</v>
      </c>
    </row>
    <row r="20" spans="1:4" ht="15" customHeight="1">
      <c r="A20" s="7" t="s">
        <v>492</v>
      </c>
      <c r="B20" s="8" t="s">
        <v>264</v>
      </c>
      <c r="C20" s="120">
        <f>C14+C19</f>
        <v>212302472</v>
      </c>
      <c r="D20" s="120">
        <f>D14+D19</f>
        <v>258043651</v>
      </c>
    </row>
    <row r="21" spans="1:4" ht="15" customHeight="1">
      <c r="A21" s="5" t="s">
        <v>459</v>
      </c>
      <c r="B21" s="6" t="s">
        <v>273</v>
      </c>
      <c r="C21" s="119"/>
      <c r="D21" s="119"/>
    </row>
    <row r="22" spans="1:4" ht="15" customHeight="1">
      <c r="A22" s="5" t="s">
        <v>460</v>
      </c>
      <c r="B22" s="6" t="s">
        <v>274</v>
      </c>
      <c r="C22" s="119"/>
      <c r="D22" s="119"/>
    </row>
    <row r="23" spans="1:4" ht="15" customHeight="1">
      <c r="A23" s="7" t="s">
        <v>494</v>
      </c>
      <c r="B23" s="8" t="s">
        <v>275</v>
      </c>
      <c r="C23" s="120"/>
      <c r="D23" s="120"/>
    </row>
    <row r="24" spans="1:4" ht="15" customHeight="1">
      <c r="A24" s="5" t="s">
        <v>461</v>
      </c>
      <c r="B24" s="6" t="s">
        <v>276</v>
      </c>
      <c r="C24" s="119"/>
      <c r="D24" s="119"/>
    </row>
    <row r="25" spans="1:4" ht="15" customHeight="1">
      <c r="A25" s="5" t="s">
        <v>462</v>
      </c>
      <c r="B25" s="6" t="s">
        <v>277</v>
      </c>
      <c r="C25" s="119"/>
      <c r="D25" s="119"/>
    </row>
    <row r="26" spans="1:4" ht="15" customHeight="1">
      <c r="A26" s="5" t="s">
        <v>463</v>
      </c>
      <c r="B26" s="6" t="s">
        <v>278</v>
      </c>
      <c r="C26" s="120">
        <v>7400000</v>
      </c>
      <c r="D26" s="120">
        <v>6104658</v>
      </c>
    </row>
    <row r="27" spans="1:4" ht="15" customHeight="1">
      <c r="A27" s="5" t="s">
        <v>464</v>
      </c>
      <c r="B27" s="6" t="s">
        <v>279</v>
      </c>
      <c r="C27" s="119">
        <v>105000000</v>
      </c>
      <c r="D27" s="119">
        <v>159585616</v>
      </c>
    </row>
    <row r="28" spans="1:4" ht="15" customHeight="1">
      <c r="A28" s="5" t="s">
        <v>465</v>
      </c>
      <c r="B28" s="6" t="s">
        <v>280</v>
      </c>
      <c r="C28" s="105"/>
      <c r="D28" s="105"/>
    </row>
    <row r="29" spans="1:4" ht="15" customHeight="1">
      <c r="A29" s="5" t="s">
        <v>281</v>
      </c>
      <c r="B29" s="6" t="s">
        <v>282</v>
      </c>
      <c r="C29" s="105"/>
      <c r="D29" s="105"/>
    </row>
    <row r="30" spans="1:4" ht="15" customHeight="1">
      <c r="A30" s="5" t="s">
        <v>466</v>
      </c>
      <c r="B30" s="6" t="s">
        <v>283</v>
      </c>
      <c r="C30" s="119">
        <v>5000000</v>
      </c>
      <c r="D30" s="119">
        <v>5000000</v>
      </c>
    </row>
    <row r="31" spans="1:4" ht="15" customHeight="1">
      <c r="A31" s="5" t="s">
        <v>467</v>
      </c>
      <c r="B31" s="6" t="s">
        <v>284</v>
      </c>
      <c r="C31" s="119">
        <v>700000</v>
      </c>
      <c r="D31" s="119">
        <v>0</v>
      </c>
    </row>
    <row r="32" spans="1:4" ht="15" customHeight="1">
      <c r="A32" s="7" t="s">
        <v>495</v>
      </c>
      <c r="B32" s="8" t="s">
        <v>285</v>
      </c>
      <c r="C32" s="120">
        <f>SUM(C27:C31)</f>
        <v>110700000</v>
      </c>
      <c r="D32" s="120">
        <f>SUM(D27:D31)</f>
        <v>164585616</v>
      </c>
    </row>
    <row r="33" spans="1:4" ht="15" customHeight="1">
      <c r="A33" s="5" t="s">
        <v>468</v>
      </c>
      <c r="B33" s="8" t="s">
        <v>286</v>
      </c>
      <c r="C33" s="120">
        <v>0</v>
      </c>
      <c r="D33" s="120">
        <v>1271779</v>
      </c>
    </row>
    <row r="34" spans="1:4" ht="15" customHeight="1">
      <c r="A34" s="7" t="s">
        <v>496</v>
      </c>
      <c r="B34" s="8" t="s">
        <v>287</v>
      </c>
      <c r="C34" s="120">
        <f>C23+C26+C32+C33</f>
        <v>118100000</v>
      </c>
      <c r="D34" s="120">
        <f>D23+D26+D32+D33</f>
        <v>171962053</v>
      </c>
    </row>
    <row r="35" spans="1:4" ht="15" customHeight="1">
      <c r="A35" s="13" t="s">
        <v>288</v>
      </c>
      <c r="B35" s="6" t="s">
        <v>289</v>
      </c>
      <c r="C35" s="119"/>
      <c r="D35" s="119"/>
    </row>
    <row r="36" spans="1:4" ht="15" customHeight="1">
      <c r="A36" s="13" t="s">
        <v>469</v>
      </c>
      <c r="B36" s="6" t="s">
        <v>290</v>
      </c>
      <c r="C36" s="119">
        <v>46497528</v>
      </c>
      <c r="D36" s="119">
        <v>51665164</v>
      </c>
    </row>
    <row r="37" spans="1:4" ht="15" customHeight="1">
      <c r="A37" s="13" t="s">
        <v>470</v>
      </c>
      <c r="B37" s="6" t="s">
        <v>291</v>
      </c>
      <c r="C37" s="119"/>
      <c r="D37" s="119"/>
    </row>
    <row r="38" spans="1:4" ht="15" customHeight="1">
      <c r="A38" s="13" t="s">
        <v>471</v>
      </c>
      <c r="B38" s="6" t="s">
        <v>292</v>
      </c>
      <c r="C38" s="119"/>
      <c r="D38" s="119"/>
    </row>
    <row r="39" spans="1:4" ht="15" customHeight="1">
      <c r="A39" s="13" t="s">
        <v>293</v>
      </c>
      <c r="B39" s="6" t="s">
        <v>294</v>
      </c>
      <c r="C39" s="119"/>
      <c r="D39" s="119"/>
    </row>
    <row r="40" spans="1:4" ht="15" customHeight="1">
      <c r="A40" s="13" t="s">
        <v>295</v>
      </c>
      <c r="B40" s="6" t="s">
        <v>296</v>
      </c>
      <c r="C40" s="119">
        <v>10677000</v>
      </c>
      <c r="D40" s="119">
        <v>9678194</v>
      </c>
    </row>
    <row r="41" spans="1:4" ht="15" customHeight="1">
      <c r="A41" s="13" t="s">
        <v>297</v>
      </c>
      <c r="B41" s="6" t="s">
        <v>298</v>
      </c>
      <c r="C41" s="119"/>
      <c r="D41" s="119"/>
    </row>
    <row r="42" spans="1:4" ht="15" customHeight="1">
      <c r="A42" s="13" t="s">
        <v>472</v>
      </c>
      <c r="B42" s="6" t="s">
        <v>299</v>
      </c>
      <c r="C42" s="119">
        <v>500000</v>
      </c>
      <c r="D42" s="119">
        <v>500000</v>
      </c>
    </row>
    <row r="43" spans="1:4" ht="15" customHeight="1">
      <c r="A43" s="13" t="s">
        <v>473</v>
      </c>
      <c r="B43" s="6" t="s">
        <v>300</v>
      </c>
      <c r="C43" s="119"/>
      <c r="D43" s="119"/>
    </row>
    <row r="44" spans="1:4" ht="15" customHeight="1">
      <c r="A44" s="13" t="s">
        <v>474</v>
      </c>
      <c r="B44" s="6" t="s">
        <v>301</v>
      </c>
      <c r="C44" s="119"/>
      <c r="D44" s="119"/>
    </row>
    <row r="45" spans="1:4" ht="15" customHeight="1">
      <c r="A45" s="13" t="s">
        <v>742</v>
      </c>
      <c r="B45" s="6" t="s">
        <v>741</v>
      </c>
      <c r="C45" s="119">
        <v>500000</v>
      </c>
      <c r="D45" s="119">
        <v>1482513</v>
      </c>
    </row>
    <row r="46" spans="1:4" ht="15" customHeight="1">
      <c r="A46" s="15" t="s">
        <v>497</v>
      </c>
      <c r="B46" s="8" t="s">
        <v>302</v>
      </c>
      <c r="C46" s="120">
        <f>SUM(C35:C45)</f>
        <v>58174528</v>
      </c>
      <c r="D46" s="120">
        <f>SUM(D35:D45)</f>
        <v>63325871</v>
      </c>
    </row>
    <row r="47" spans="1:4" ht="15" customHeight="1">
      <c r="A47" s="13" t="s">
        <v>311</v>
      </c>
      <c r="B47" s="6" t="s">
        <v>312</v>
      </c>
      <c r="C47" s="119"/>
      <c r="D47" s="119"/>
    </row>
    <row r="48" spans="1:4" ht="15" customHeight="1">
      <c r="A48" s="5" t="s">
        <v>478</v>
      </c>
      <c r="B48" s="6" t="s">
        <v>313</v>
      </c>
      <c r="C48" s="119"/>
      <c r="D48" s="119"/>
    </row>
    <row r="49" spans="1:4" ht="15" customHeight="1">
      <c r="A49" s="13" t="s">
        <v>479</v>
      </c>
      <c r="B49" s="6" t="s">
        <v>314</v>
      </c>
      <c r="C49" s="119"/>
      <c r="D49" s="119"/>
    </row>
    <row r="50" spans="1:4" ht="15" customHeight="1">
      <c r="A50" s="13" t="s">
        <v>479</v>
      </c>
      <c r="B50" s="6" t="s">
        <v>679</v>
      </c>
      <c r="C50" s="119">
        <v>0</v>
      </c>
      <c r="D50" s="119">
        <v>7834945</v>
      </c>
    </row>
    <row r="51" spans="1:4" ht="15" customHeight="1">
      <c r="A51" s="7" t="s">
        <v>499</v>
      </c>
      <c r="B51" s="8" t="s">
        <v>315</v>
      </c>
      <c r="C51" s="120">
        <f>SUM(C47:C50)</f>
        <v>0</v>
      </c>
      <c r="D51" s="120">
        <f>SUM(D47:D50)</f>
        <v>7834945</v>
      </c>
    </row>
    <row r="52" spans="1:4" ht="15" customHeight="1">
      <c r="A52" s="126" t="s">
        <v>561</v>
      </c>
      <c r="B52" s="127"/>
      <c r="C52" s="128">
        <f>C20+C34+C46+C51</f>
        <v>388577000</v>
      </c>
      <c r="D52" s="128">
        <f>D20+D34+D46+D51</f>
        <v>501166520</v>
      </c>
    </row>
    <row r="53" spans="1:4" ht="15" customHeight="1">
      <c r="A53" s="5" t="s">
        <v>265</v>
      </c>
      <c r="B53" s="6" t="s">
        <v>266</v>
      </c>
      <c r="C53" s="119">
        <v>0</v>
      </c>
      <c r="D53" s="119">
        <v>44000000</v>
      </c>
    </row>
    <row r="54" spans="1:4" ht="15" customHeight="1">
      <c r="A54" s="5" t="s">
        <v>267</v>
      </c>
      <c r="B54" s="6" t="s">
        <v>268</v>
      </c>
      <c r="C54" s="119"/>
      <c r="D54" s="119"/>
    </row>
    <row r="55" spans="1:4" ht="15" customHeight="1">
      <c r="A55" s="5" t="s">
        <v>456</v>
      </c>
      <c r="B55" s="6" t="s">
        <v>269</v>
      </c>
      <c r="C55" s="119"/>
      <c r="D55" s="119"/>
    </row>
    <row r="56" spans="1:4" ht="15" customHeight="1">
      <c r="A56" s="5" t="s">
        <v>457</v>
      </c>
      <c r="B56" s="6" t="s">
        <v>270</v>
      </c>
      <c r="C56" s="119"/>
      <c r="D56" s="119"/>
    </row>
    <row r="57" spans="1:4" ht="15" customHeight="1">
      <c r="A57" s="5" t="s">
        <v>458</v>
      </c>
      <c r="B57" s="6" t="s">
        <v>271</v>
      </c>
      <c r="C57" s="119"/>
      <c r="D57" s="119"/>
    </row>
    <row r="58" spans="1:4" ht="15" customHeight="1">
      <c r="A58" s="7" t="s">
        <v>493</v>
      </c>
      <c r="B58" s="8" t="s">
        <v>272</v>
      </c>
      <c r="C58" s="120">
        <f>SUM(C53:C57)</f>
        <v>0</v>
      </c>
      <c r="D58" s="120">
        <f>SUM(D53:D57)</f>
        <v>44000000</v>
      </c>
    </row>
    <row r="59" spans="1:4" ht="15" customHeight="1">
      <c r="A59" s="13" t="s">
        <v>475</v>
      </c>
      <c r="B59" s="6" t="s">
        <v>303</v>
      </c>
      <c r="C59" s="119"/>
      <c r="D59" s="119"/>
    </row>
    <row r="60" spans="1:4" ht="15" customHeight="1">
      <c r="A60" s="13" t="s">
        <v>476</v>
      </c>
      <c r="B60" s="6" t="s">
        <v>304</v>
      </c>
      <c r="C60" s="119">
        <v>906000</v>
      </c>
      <c r="D60" s="119">
        <v>939168</v>
      </c>
    </row>
    <row r="61" spans="1:4" ht="15" customHeight="1">
      <c r="A61" s="13" t="s">
        <v>305</v>
      </c>
      <c r="B61" s="6" t="s">
        <v>306</v>
      </c>
      <c r="C61" s="119">
        <v>0</v>
      </c>
      <c r="D61" s="119">
        <v>2400000</v>
      </c>
    </row>
    <row r="62" spans="1:4" ht="15" customHeight="1">
      <c r="A62" s="13" t="s">
        <v>477</v>
      </c>
      <c r="B62" s="6" t="s">
        <v>307</v>
      </c>
      <c r="C62" s="119"/>
      <c r="D62" s="119"/>
    </row>
    <row r="63" spans="1:4" ht="15" customHeight="1">
      <c r="A63" s="13" t="s">
        <v>308</v>
      </c>
      <c r="B63" s="6" t="s">
        <v>309</v>
      </c>
      <c r="C63" s="119"/>
      <c r="D63" s="119"/>
    </row>
    <row r="64" spans="1:4" ht="15" customHeight="1">
      <c r="A64" s="7" t="s">
        <v>498</v>
      </c>
      <c r="B64" s="8" t="s">
        <v>310</v>
      </c>
      <c r="C64" s="120">
        <f>SUM(C59:C63)</f>
        <v>906000</v>
      </c>
      <c r="D64" s="120">
        <f>SUM(D59:D63)</f>
        <v>3339168</v>
      </c>
    </row>
    <row r="65" spans="1:4" ht="15" customHeight="1">
      <c r="A65" s="13" t="s">
        <v>316</v>
      </c>
      <c r="B65" s="6" t="s">
        <v>317</v>
      </c>
      <c r="C65" s="119"/>
      <c r="D65" s="119"/>
    </row>
    <row r="66" spans="1:4" ht="15" customHeight="1">
      <c r="A66" s="5" t="s">
        <v>480</v>
      </c>
      <c r="B66" s="6" t="s">
        <v>318</v>
      </c>
      <c r="C66" s="119"/>
      <c r="D66" s="119"/>
    </row>
    <row r="67" spans="1:4" ht="15" customHeight="1">
      <c r="A67" s="13" t="s">
        <v>481</v>
      </c>
      <c r="B67" s="6" t="s">
        <v>319</v>
      </c>
      <c r="C67" s="119"/>
      <c r="D67" s="119"/>
    </row>
    <row r="68" spans="1:4" ht="15" customHeight="1">
      <c r="A68" s="13" t="s">
        <v>680</v>
      </c>
      <c r="B68" s="6" t="s">
        <v>681</v>
      </c>
      <c r="C68" s="119">
        <v>1776000</v>
      </c>
      <c r="D68" s="119">
        <v>1870707</v>
      </c>
    </row>
    <row r="69" spans="1:4" ht="15" customHeight="1">
      <c r="A69" s="13" t="s">
        <v>743</v>
      </c>
      <c r="B69" s="6" t="s">
        <v>744</v>
      </c>
      <c r="C69" s="119">
        <v>0</v>
      </c>
      <c r="D69" s="119">
        <v>292870</v>
      </c>
    </row>
    <row r="70" spans="1:4" ht="15" customHeight="1">
      <c r="A70" s="7" t="s">
        <v>501</v>
      </c>
      <c r="B70" s="8" t="s">
        <v>320</v>
      </c>
      <c r="C70" s="120">
        <f>SUM(C65:C69)</f>
        <v>1776000</v>
      </c>
      <c r="D70" s="120">
        <f>SUM(D65:D69)</f>
        <v>2163577</v>
      </c>
    </row>
    <row r="71" spans="1:4" ht="15" customHeight="1">
      <c r="A71" s="126" t="s">
        <v>560</v>
      </c>
      <c r="B71" s="127"/>
      <c r="C71" s="128">
        <f>C58+C64+C70</f>
        <v>2682000</v>
      </c>
      <c r="D71" s="128">
        <f>D58+D64+D70</f>
        <v>49502745</v>
      </c>
    </row>
    <row r="72" spans="1:4" ht="15">
      <c r="A72" s="129" t="s">
        <v>500</v>
      </c>
      <c r="B72" s="130" t="s">
        <v>321</v>
      </c>
      <c r="C72" s="128">
        <f>C52+C71</f>
        <v>391259000</v>
      </c>
      <c r="D72" s="128">
        <f>D52+D71</f>
        <v>550669265</v>
      </c>
    </row>
    <row r="73" spans="1:4" ht="15">
      <c r="A73" s="131" t="s">
        <v>613</v>
      </c>
      <c r="B73" s="132"/>
      <c r="C73" s="128">
        <v>-60027000</v>
      </c>
      <c r="D73" s="128">
        <v>130289261</v>
      </c>
    </row>
    <row r="74" spans="1:4" ht="15">
      <c r="A74" s="131" t="s">
        <v>614</v>
      </c>
      <c r="B74" s="132"/>
      <c r="C74" s="128">
        <v>-52801000</v>
      </c>
      <c r="D74" s="128">
        <v>-44767076</v>
      </c>
    </row>
    <row r="75" spans="1:4" ht="15">
      <c r="A75" s="36" t="s">
        <v>482</v>
      </c>
      <c r="B75" s="5" t="s">
        <v>322</v>
      </c>
      <c r="C75" s="104"/>
      <c r="D75" s="104"/>
    </row>
    <row r="76" spans="1:4" ht="15">
      <c r="A76" s="13" t="s">
        <v>323</v>
      </c>
      <c r="B76" s="5" t="s">
        <v>324</v>
      </c>
      <c r="C76" s="104"/>
      <c r="D76" s="104"/>
    </row>
    <row r="77" spans="1:4" ht="15">
      <c r="A77" s="36" t="s">
        <v>483</v>
      </c>
      <c r="B77" s="5" t="s">
        <v>325</v>
      </c>
      <c r="C77" s="104"/>
      <c r="D77" s="104"/>
    </row>
    <row r="78" spans="1:4" ht="15">
      <c r="A78" s="15" t="s">
        <v>502</v>
      </c>
      <c r="B78" s="7" t="s">
        <v>326</v>
      </c>
      <c r="C78" s="121"/>
      <c r="D78" s="121"/>
    </row>
    <row r="79" spans="1:4" ht="15">
      <c r="A79" s="13" t="s">
        <v>484</v>
      </c>
      <c r="B79" s="5" t="s">
        <v>327</v>
      </c>
      <c r="C79" s="104">
        <v>155000000</v>
      </c>
      <c r="D79" s="104">
        <v>47281962</v>
      </c>
    </row>
    <row r="80" spans="1:4" ht="15">
      <c r="A80" s="36" t="s">
        <v>328</v>
      </c>
      <c r="B80" s="5" t="s">
        <v>329</v>
      </c>
      <c r="C80" s="104"/>
      <c r="D80" s="104"/>
    </row>
    <row r="81" spans="1:4" ht="15">
      <c r="A81" s="13" t="s">
        <v>485</v>
      </c>
      <c r="B81" s="5" t="s">
        <v>330</v>
      </c>
      <c r="C81" s="104"/>
      <c r="D81" s="104"/>
    </row>
    <row r="82" spans="1:4" ht="15">
      <c r="A82" s="36" t="s">
        <v>331</v>
      </c>
      <c r="B82" s="5" t="s">
        <v>332</v>
      </c>
      <c r="C82" s="104"/>
      <c r="D82" s="104"/>
    </row>
    <row r="83" spans="1:4" ht="15">
      <c r="A83" s="14" t="s">
        <v>503</v>
      </c>
      <c r="B83" s="7" t="s">
        <v>333</v>
      </c>
      <c r="C83" s="121">
        <f>SUM(C79:C82)</f>
        <v>155000000</v>
      </c>
      <c r="D83" s="121">
        <f>SUM(D79:D82)</f>
        <v>47281962</v>
      </c>
    </row>
    <row r="84" spans="1:4" ht="15">
      <c r="A84" s="5" t="s">
        <v>611</v>
      </c>
      <c r="B84" s="5" t="s">
        <v>334</v>
      </c>
      <c r="C84" s="104">
        <v>70537000</v>
      </c>
      <c r="D84" s="104">
        <v>79888000</v>
      </c>
    </row>
    <row r="85" spans="1:4" ht="15">
      <c r="A85" s="5" t="s">
        <v>612</v>
      </c>
      <c r="B85" s="5" t="s">
        <v>334</v>
      </c>
      <c r="C85" s="104"/>
      <c r="D85" s="104"/>
    </row>
    <row r="86" spans="1:4" ht="15">
      <c r="A86" s="5" t="s">
        <v>609</v>
      </c>
      <c r="B86" s="5" t="s">
        <v>335</v>
      </c>
      <c r="C86" s="104"/>
      <c r="D86" s="104"/>
    </row>
    <row r="87" spans="1:4" ht="15">
      <c r="A87" s="5" t="s">
        <v>610</v>
      </c>
      <c r="B87" s="5" t="s">
        <v>335</v>
      </c>
      <c r="C87" s="104"/>
      <c r="D87" s="104"/>
    </row>
    <row r="88" spans="1:4" ht="15">
      <c r="A88" s="7" t="s">
        <v>504</v>
      </c>
      <c r="B88" s="7" t="s">
        <v>336</v>
      </c>
      <c r="C88" s="121"/>
      <c r="D88" s="121"/>
    </row>
    <row r="89" spans="1:4" ht="15">
      <c r="A89" s="36" t="s">
        <v>337</v>
      </c>
      <c r="B89" s="7" t="s">
        <v>338</v>
      </c>
      <c r="C89" s="121"/>
      <c r="D89" s="121">
        <v>7560343</v>
      </c>
    </row>
    <row r="90" spans="1:4" ht="15">
      <c r="A90" s="36" t="s">
        <v>339</v>
      </c>
      <c r="B90" s="5" t="s">
        <v>340</v>
      </c>
      <c r="C90" s="104"/>
      <c r="D90" s="104"/>
    </row>
    <row r="91" spans="1:4" ht="15">
      <c r="A91" s="36" t="s">
        <v>341</v>
      </c>
      <c r="B91" s="5" t="s">
        <v>342</v>
      </c>
      <c r="C91" s="104"/>
      <c r="D91" s="104"/>
    </row>
    <row r="92" spans="1:4" ht="15">
      <c r="A92" s="36" t="s">
        <v>343</v>
      </c>
      <c r="B92" s="5" t="s">
        <v>344</v>
      </c>
      <c r="C92" s="104"/>
      <c r="D92" s="104"/>
    </row>
    <row r="93" spans="1:4" ht="15">
      <c r="A93" s="13" t="s">
        <v>486</v>
      </c>
      <c r="B93" s="5" t="s">
        <v>345</v>
      </c>
      <c r="C93" s="104"/>
      <c r="D93" s="104"/>
    </row>
    <row r="94" spans="1:4" ht="15">
      <c r="A94" s="15" t="s">
        <v>505</v>
      </c>
      <c r="B94" s="7" t="s">
        <v>347</v>
      </c>
      <c r="C94" s="121">
        <f>SUM(C83:C93)</f>
        <v>225537000</v>
      </c>
      <c r="D94" s="121">
        <f>SUM(D83:D93)</f>
        <v>134730305</v>
      </c>
    </row>
    <row r="95" spans="1:4" ht="15">
      <c r="A95" s="13" t="s">
        <v>348</v>
      </c>
      <c r="B95" s="5" t="s">
        <v>349</v>
      </c>
      <c r="C95" s="104"/>
      <c r="D95" s="104"/>
    </row>
    <row r="96" spans="1:4" ht="15">
      <c r="A96" s="13" t="s">
        <v>350</v>
      </c>
      <c r="B96" s="5" t="s">
        <v>351</v>
      </c>
      <c r="C96" s="104"/>
      <c r="D96" s="104"/>
    </row>
    <row r="97" spans="1:4" ht="15">
      <c r="A97" s="36" t="s">
        <v>352</v>
      </c>
      <c r="B97" s="5" t="s">
        <v>353</v>
      </c>
      <c r="C97" s="104"/>
      <c r="D97" s="104"/>
    </row>
    <row r="98" spans="1:4" ht="15">
      <c r="A98" s="36" t="s">
        <v>487</v>
      </c>
      <c r="B98" s="5" t="s">
        <v>354</v>
      </c>
      <c r="C98" s="104"/>
      <c r="D98" s="104"/>
    </row>
    <row r="99" spans="1:4" ht="15">
      <c r="A99" s="14" t="s">
        <v>506</v>
      </c>
      <c r="B99" s="7" t="s">
        <v>355</v>
      </c>
      <c r="C99" s="121"/>
      <c r="D99" s="121"/>
    </row>
    <row r="100" spans="1:4" ht="15">
      <c r="A100" s="15" t="s">
        <v>356</v>
      </c>
      <c r="B100" s="7" t="s">
        <v>357</v>
      </c>
      <c r="C100" s="121"/>
      <c r="D100" s="121"/>
    </row>
    <row r="101" spans="1:4" ht="15">
      <c r="A101" s="90" t="s">
        <v>507</v>
      </c>
      <c r="B101" s="133" t="s">
        <v>358</v>
      </c>
      <c r="C101" s="134">
        <f>SUM(C94:C100)</f>
        <v>225537000</v>
      </c>
      <c r="D101" s="134">
        <f>SUM(D94:D100)</f>
        <v>134730305</v>
      </c>
    </row>
    <row r="102" spans="1:4" ht="15">
      <c r="A102" s="135" t="s">
        <v>489</v>
      </c>
      <c r="B102" s="136"/>
      <c r="C102" s="137">
        <f>C72+C101</f>
        <v>616796000</v>
      </c>
      <c r="D102" s="137">
        <f>D72+D101</f>
        <v>685399570</v>
      </c>
    </row>
  </sheetData>
  <sheetProtection/>
  <mergeCells count="5">
    <mergeCell ref="A3:D3"/>
    <mergeCell ref="A6:A7"/>
    <mergeCell ref="B6:B7"/>
    <mergeCell ref="C6:D6"/>
    <mergeCell ref="A2:I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35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ht="15">
      <c r="A1" s="138" t="s">
        <v>706</v>
      </c>
    </row>
    <row r="2" spans="1:9" ht="25.5" customHeight="1">
      <c r="A2" s="286" t="s">
        <v>733</v>
      </c>
      <c r="B2" s="287"/>
      <c r="C2" s="287"/>
      <c r="D2" s="287"/>
      <c r="E2" s="287"/>
      <c r="F2" s="287"/>
      <c r="G2" s="287"/>
      <c r="H2" s="287"/>
      <c r="I2" s="287"/>
    </row>
    <row r="3" spans="1:3" ht="23.25" customHeight="1">
      <c r="A3" s="310" t="s">
        <v>559</v>
      </c>
      <c r="B3" s="311"/>
      <c r="C3" s="311"/>
    </row>
    <row r="4" ht="15">
      <c r="A4" s="1"/>
    </row>
    <row r="5" ht="15">
      <c r="A5" s="1"/>
    </row>
    <row r="6" spans="1:3" ht="51" customHeight="1">
      <c r="A6" s="49" t="s">
        <v>558</v>
      </c>
      <c r="B6" s="50" t="s">
        <v>608</v>
      </c>
      <c r="C6" s="61" t="s">
        <v>645</v>
      </c>
    </row>
    <row r="7" spans="1:3" ht="15" customHeight="1">
      <c r="A7" s="50" t="s">
        <v>532</v>
      </c>
      <c r="B7" s="51"/>
      <c r="C7" s="28"/>
    </row>
    <row r="8" spans="1:3" ht="15" customHeight="1">
      <c r="A8" s="50" t="s">
        <v>533</v>
      </c>
      <c r="B8" s="51"/>
      <c r="C8" s="28"/>
    </row>
    <row r="9" spans="1:3" ht="15" customHeight="1">
      <c r="A9" s="50" t="s">
        <v>534</v>
      </c>
      <c r="B9" s="51"/>
      <c r="C9" s="28"/>
    </row>
    <row r="10" spans="1:3" ht="15" customHeight="1">
      <c r="A10" s="50" t="s">
        <v>535</v>
      </c>
      <c r="B10" s="51"/>
      <c r="C10" s="28"/>
    </row>
    <row r="11" spans="1:3" ht="15" customHeight="1">
      <c r="A11" s="49" t="s">
        <v>553</v>
      </c>
      <c r="B11" s="114"/>
      <c r="C11" s="28"/>
    </row>
    <row r="12" spans="1:3" ht="15" customHeight="1">
      <c r="A12" s="50" t="s">
        <v>536</v>
      </c>
      <c r="B12" s="51"/>
      <c r="C12" s="28"/>
    </row>
    <row r="13" spans="1:3" ht="15" customHeight="1">
      <c r="A13" s="50" t="s">
        <v>537</v>
      </c>
      <c r="B13" s="51"/>
      <c r="C13" s="28"/>
    </row>
    <row r="14" spans="1:3" ht="15" customHeight="1">
      <c r="A14" s="50" t="s">
        <v>538</v>
      </c>
      <c r="B14" s="51"/>
      <c r="C14" s="28"/>
    </row>
    <row r="15" spans="1:3" ht="15" customHeight="1">
      <c r="A15" s="50" t="s">
        <v>539</v>
      </c>
      <c r="B15" s="51">
        <v>6</v>
      </c>
      <c r="C15" s="28"/>
    </row>
    <row r="16" spans="1:3" ht="15" customHeight="1">
      <c r="A16" s="50" t="s">
        <v>540</v>
      </c>
      <c r="B16" s="51">
        <v>5</v>
      </c>
      <c r="C16" s="28"/>
    </row>
    <row r="17" spans="1:3" ht="15" customHeight="1">
      <c r="A17" s="50" t="s">
        <v>541</v>
      </c>
      <c r="B17" s="51"/>
      <c r="C17" s="28"/>
    </row>
    <row r="18" spans="1:3" ht="15" customHeight="1">
      <c r="A18" s="50" t="s">
        <v>542</v>
      </c>
      <c r="B18" s="51"/>
      <c r="C18" s="28"/>
    </row>
    <row r="19" spans="1:3" ht="15" customHeight="1">
      <c r="A19" s="49" t="s">
        <v>554</v>
      </c>
      <c r="B19" s="114">
        <v>11</v>
      </c>
      <c r="C19" s="28"/>
    </row>
    <row r="20" spans="1:3" ht="15" customHeight="1">
      <c r="A20" s="50" t="s">
        <v>543</v>
      </c>
      <c r="B20" s="51">
        <v>3</v>
      </c>
      <c r="C20" s="28"/>
    </row>
    <row r="21" spans="1:3" ht="15" customHeight="1">
      <c r="A21" s="50" t="s">
        <v>544</v>
      </c>
      <c r="B21" s="51"/>
      <c r="C21" s="28"/>
    </row>
    <row r="22" spans="1:3" ht="15" customHeight="1">
      <c r="A22" s="50" t="s">
        <v>545</v>
      </c>
      <c r="B22" s="51">
        <v>25</v>
      </c>
      <c r="C22" s="28"/>
    </row>
    <row r="23" spans="1:3" ht="15" customHeight="1">
      <c r="A23" s="49" t="s">
        <v>555</v>
      </c>
      <c r="B23" s="114">
        <v>28</v>
      </c>
      <c r="C23" s="28"/>
    </row>
    <row r="24" spans="1:3" ht="15" customHeight="1">
      <c r="A24" s="50" t="s">
        <v>546</v>
      </c>
      <c r="B24" s="51">
        <v>1</v>
      </c>
      <c r="C24" s="28"/>
    </row>
    <row r="25" spans="1:3" ht="15" customHeight="1">
      <c r="A25" s="50" t="s">
        <v>547</v>
      </c>
      <c r="B25" s="51">
        <v>5</v>
      </c>
      <c r="C25" s="28"/>
    </row>
    <row r="26" spans="1:3" ht="15" customHeight="1">
      <c r="A26" s="50" t="s">
        <v>548</v>
      </c>
      <c r="B26" s="51">
        <v>1</v>
      </c>
      <c r="C26" s="28"/>
    </row>
    <row r="27" spans="1:3" ht="15" customHeight="1">
      <c r="A27" s="49" t="s">
        <v>556</v>
      </c>
      <c r="B27" s="114">
        <v>7</v>
      </c>
      <c r="C27" s="28"/>
    </row>
    <row r="28" spans="1:3" ht="37.5" customHeight="1">
      <c r="A28" s="49" t="s">
        <v>557</v>
      </c>
      <c r="B28" s="115">
        <v>21</v>
      </c>
      <c r="C28" s="28"/>
    </row>
    <row r="29" spans="1:3" ht="15" customHeight="1">
      <c r="A29" s="50" t="s">
        <v>549</v>
      </c>
      <c r="B29" s="51"/>
      <c r="C29" s="28"/>
    </row>
    <row r="30" spans="1:3" ht="15" customHeight="1">
      <c r="A30" s="50" t="s">
        <v>550</v>
      </c>
      <c r="B30" s="51"/>
      <c r="C30" s="28"/>
    </row>
    <row r="31" spans="1:3" ht="15" customHeight="1">
      <c r="A31" s="50" t="s">
        <v>551</v>
      </c>
      <c r="B31" s="51"/>
      <c r="C31" s="28"/>
    </row>
    <row r="32" spans="1:3" ht="15" customHeight="1">
      <c r="A32" s="50" t="s">
        <v>552</v>
      </c>
      <c r="B32" s="51"/>
      <c r="C32" s="28"/>
    </row>
    <row r="33" spans="1:3" ht="36" customHeight="1">
      <c r="A33" s="49" t="s">
        <v>17</v>
      </c>
      <c r="B33" s="51">
        <v>0</v>
      </c>
      <c r="C33" s="28"/>
    </row>
    <row r="34" spans="1:2" ht="15">
      <c r="A34" s="307"/>
      <c r="B34" s="308"/>
    </row>
    <row r="35" spans="1:2" ht="15">
      <c r="A35" s="309"/>
      <c r="B35" s="308"/>
    </row>
  </sheetData>
  <sheetProtection/>
  <mergeCells count="4">
    <mergeCell ref="A34:B34"/>
    <mergeCell ref="A35:B35"/>
    <mergeCell ref="A3:C3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2.140625" style="0" customWidth="1"/>
    <col min="2" max="2" width="9.421875" style="0" customWidth="1"/>
    <col min="3" max="4" width="15.7109375" style="117" customWidth="1"/>
  </cols>
  <sheetData>
    <row r="1" ht="15">
      <c r="A1" s="138" t="s">
        <v>707</v>
      </c>
    </row>
    <row r="2" spans="1:9" ht="21.75" customHeight="1">
      <c r="A2" s="286" t="s">
        <v>734</v>
      </c>
      <c r="B2" s="287"/>
      <c r="C2" s="287"/>
      <c r="D2" s="287"/>
      <c r="E2" s="287"/>
      <c r="F2" s="287"/>
      <c r="G2" s="287"/>
      <c r="H2" s="287"/>
      <c r="I2" s="287"/>
    </row>
    <row r="3" spans="1:4" ht="26.25" customHeight="1">
      <c r="A3" s="312" t="s">
        <v>721</v>
      </c>
      <c r="B3" s="313"/>
      <c r="C3" s="313"/>
      <c r="D3" s="313"/>
    </row>
    <row r="5" spans="1:4" ht="25.5">
      <c r="A5" s="2" t="s">
        <v>64</v>
      </c>
      <c r="B5" s="3" t="s">
        <v>65</v>
      </c>
      <c r="C5" s="266" t="s">
        <v>675</v>
      </c>
      <c r="D5" s="266" t="s">
        <v>676</v>
      </c>
    </row>
    <row r="6" spans="1:4" ht="15.75">
      <c r="A6" s="125" t="s">
        <v>745</v>
      </c>
      <c r="B6" s="141"/>
      <c r="C6" s="267">
        <v>0</v>
      </c>
      <c r="D6" s="267">
        <v>912000</v>
      </c>
    </row>
    <row r="7" spans="1:4" ht="15">
      <c r="A7" s="15" t="s">
        <v>167</v>
      </c>
      <c r="B7" s="8" t="s">
        <v>168</v>
      </c>
      <c r="C7" s="268">
        <f>SUM(C6)</f>
        <v>0</v>
      </c>
      <c r="D7" s="268">
        <f>SUM(D6)</f>
        <v>912000</v>
      </c>
    </row>
    <row r="8" spans="1:4" ht="15.75">
      <c r="A8" s="13" t="s">
        <v>746</v>
      </c>
      <c r="B8" s="6"/>
      <c r="C8" s="269">
        <v>3900000</v>
      </c>
      <c r="D8" s="269">
        <v>3113951</v>
      </c>
    </row>
    <row r="9" spans="1:4" ht="15.75">
      <c r="A9" s="13" t="s">
        <v>747</v>
      </c>
      <c r="B9" s="6"/>
      <c r="C9" s="269"/>
      <c r="D9" s="269">
        <v>93480</v>
      </c>
    </row>
    <row r="10" spans="1:4" ht="15.75">
      <c r="A10" s="13" t="s">
        <v>748</v>
      </c>
      <c r="B10" s="6"/>
      <c r="C10" s="269"/>
      <c r="D10" s="269">
        <v>0</v>
      </c>
    </row>
    <row r="11" spans="1:4" ht="15">
      <c r="A11" s="15" t="s">
        <v>400</v>
      </c>
      <c r="B11" s="8" t="s">
        <v>169</v>
      </c>
      <c r="C11" s="268">
        <f>SUM(C8:C10)</f>
        <v>3900000</v>
      </c>
      <c r="D11" s="268">
        <f>SUM(D8:D10)</f>
        <v>3207431</v>
      </c>
    </row>
    <row r="12" spans="1:4" ht="15.75">
      <c r="A12" s="13" t="s">
        <v>672</v>
      </c>
      <c r="B12" s="6"/>
      <c r="C12" s="269">
        <v>2199000</v>
      </c>
      <c r="D12" s="269">
        <v>2671130</v>
      </c>
    </row>
    <row r="13" spans="1:4" ht="15.75">
      <c r="A13" s="13" t="s">
        <v>749</v>
      </c>
      <c r="B13" s="6"/>
      <c r="C13" s="269"/>
      <c r="D13" s="269"/>
    </row>
    <row r="14" spans="1:4" ht="15">
      <c r="A14" s="7" t="s">
        <v>170</v>
      </c>
      <c r="B14" s="8" t="s">
        <v>171</v>
      </c>
      <c r="C14" s="268">
        <f>SUM(C12:C13)</f>
        <v>2199000</v>
      </c>
      <c r="D14" s="268">
        <f>SUM(D12:D13)</f>
        <v>2671130</v>
      </c>
    </row>
    <row r="15" spans="1:4" ht="15.75">
      <c r="A15" s="5" t="s">
        <v>683</v>
      </c>
      <c r="B15" s="6"/>
      <c r="C15" s="269">
        <v>500000</v>
      </c>
      <c r="D15" s="269"/>
    </row>
    <row r="16" spans="1:4" ht="15.75">
      <c r="A16" s="5" t="s">
        <v>750</v>
      </c>
      <c r="B16" s="6"/>
      <c r="C16" s="269"/>
      <c r="D16" s="269">
        <v>11440017</v>
      </c>
    </row>
    <row r="17" spans="1:4" ht="15.75">
      <c r="A17" s="5" t="s">
        <v>751</v>
      </c>
      <c r="B17" s="6"/>
      <c r="C17" s="269"/>
      <c r="D17" s="269"/>
    </row>
    <row r="18" spans="1:4" ht="15.75">
      <c r="A18" s="5" t="s">
        <v>682</v>
      </c>
      <c r="B18" s="6"/>
      <c r="C18" s="269"/>
      <c r="D18" s="269"/>
    </row>
    <row r="19" spans="1:4" ht="15.75">
      <c r="A19" s="272" t="s">
        <v>752</v>
      </c>
      <c r="B19" s="6"/>
      <c r="C19" s="269"/>
      <c r="D19" s="269"/>
    </row>
    <row r="20" spans="1:4" ht="15">
      <c r="A20" s="15" t="s">
        <v>172</v>
      </c>
      <c r="B20" s="8" t="s">
        <v>173</v>
      </c>
      <c r="C20" s="268">
        <f>SUM(C15:C19)</f>
        <v>500000</v>
      </c>
      <c r="D20" s="268">
        <f>SUM(D15:D19)</f>
        <v>11440017</v>
      </c>
    </row>
    <row r="21" spans="1:4" ht="15.75">
      <c r="A21" s="13" t="s">
        <v>174</v>
      </c>
      <c r="B21" s="6" t="s">
        <v>175</v>
      </c>
      <c r="C21" s="269"/>
      <c r="D21" s="269"/>
    </row>
    <row r="22" spans="1:4" ht="15">
      <c r="A22" s="7" t="s">
        <v>178</v>
      </c>
      <c r="B22" s="8" t="s">
        <v>179</v>
      </c>
      <c r="C22" s="268">
        <v>1782000</v>
      </c>
      <c r="D22" s="268">
        <v>4677961</v>
      </c>
    </row>
    <row r="23" spans="1:4" ht="15">
      <c r="A23" s="142" t="s">
        <v>401</v>
      </c>
      <c r="B23" s="9" t="s">
        <v>180</v>
      </c>
      <c r="C23" s="274">
        <f>C7+C11+C14+C20+C22</f>
        <v>8381000</v>
      </c>
      <c r="D23" s="274">
        <f>D7+D11+D14+D20+D22</f>
        <v>22908539</v>
      </c>
    </row>
    <row r="24" spans="1:4" ht="15.75">
      <c r="A24" s="13" t="s">
        <v>753</v>
      </c>
      <c r="B24" s="6"/>
      <c r="C24" s="269">
        <v>15700000</v>
      </c>
      <c r="D24" s="268">
        <v>0</v>
      </c>
    </row>
    <row r="25" spans="1:4" ht="15.75">
      <c r="A25" s="13" t="s">
        <v>673</v>
      </c>
      <c r="B25" s="6"/>
      <c r="C25" s="269">
        <v>1000000</v>
      </c>
      <c r="D25" s="268"/>
    </row>
    <row r="26" spans="1:4" ht="15.75">
      <c r="A26" s="13" t="s">
        <v>674</v>
      </c>
      <c r="B26" s="6"/>
      <c r="C26" s="269">
        <v>780000</v>
      </c>
      <c r="D26" s="268">
        <v>0</v>
      </c>
    </row>
    <row r="27" spans="1:4" ht="15.75">
      <c r="A27" s="13" t="s">
        <v>754</v>
      </c>
      <c r="B27" s="6"/>
      <c r="C27" s="269">
        <v>1200000</v>
      </c>
      <c r="D27" s="268">
        <v>0</v>
      </c>
    </row>
    <row r="28" spans="1:4" ht="15.75">
      <c r="A28" s="13" t="s">
        <v>181</v>
      </c>
      <c r="C28" s="269">
        <v>1250000</v>
      </c>
      <c r="D28" s="268"/>
    </row>
    <row r="29" spans="1:4" ht="15.75">
      <c r="A29" s="13" t="s">
        <v>756</v>
      </c>
      <c r="B29" s="6"/>
      <c r="C29" s="269"/>
      <c r="D29" s="268"/>
    </row>
    <row r="30" spans="1:4" ht="15.75">
      <c r="A30" s="13" t="s">
        <v>755</v>
      </c>
      <c r="B30" s="6"/>
      <c r="C30" s="269">
        <v>20000000</v>
      </c>
      <c r="D30" s="268"/>
    </row>
    <row r="31" spans="1:4" ht="15">
      <c r="A31" s="13"/>
      <c r="B31" s="6" t="s">
        <v>182</v>
      </c>
      <c r="C31" s="268">
        <f>SUM(C24:C30)</f>
        <v>39930000</v>
      </c>
      <c r="D31" s="268">
        <v>62658428</v>
      </c>
    </row>
    <row r="32" spans="1:4" s="143" customFormat="1" ht="15">
      <c r="A32" s="13" t="s">
        <v>187</v>
      </c>
      <c r="B32" s="6" t="s">
        <v>188</v>
      </c>
      <c r="C32" s="268">
        <v>5172000</v>
      </c>
      <c r="D32" s="268">
        <v>6605766</v>
      </c>
    </row>
    <row r="33" spans="1:4" ht="15">
      <c r="A33" s="142" t="s">
        <v>402</v>
      </c>
      <c r="B33" s="9" t="s">
        <v>189</v>
      </c>
      <c r="C33" s="273">
        <f>SUM(C31:C32)</f>
        <v>45102000</v>
      </c>
      <c r="D33" s="273">
        <f>SUM(D31:D32)</f>
        <v>69264194</v>
      </c>
    </row>
    <row r="34" spans="1:4" ht="15.75">
      <c r="A34" s="122"/>
      <c r="B34" s="122"/>
      <c r="C34" s="270"/>
      <c r="D34" s="270"/>
    </row>
    <row r="35" spans="1:4" ht="15.75">
      <c r="A35" s="122"/>
      <c r="B35" s="122"/>
      <c r="C35" s="270"/>
      <c r="D35" s="270"/>
    </row>
    <row r="36" spans="1:4" ht="15">
      <c r="A36" s="116"/>
      <c r="B36" s="116"/>
      <c r="C36" s="271"/>
      <c r="D36" s="271"/>
    </row>
    <row r="37" spans="1:4" ht="15">
      <c r="A37" s="116"/>
      <c r="B37" s="116"/>
      <c r="C37" s="271"/>
      <c r="D37" s="271"/>
    </row>
    <row r="38" spans="1:4" ht="15">
      <c r="A38" s="116"/>
      <c r="B38" s="116"/>
      <c r="C38" s="271"/>
      <c r="D38" s="271"/>
    </row>
    <row r="39" spans="1:4" ht="15">
      <c r="A39" s="116"/>
      <c r="B39" s="116"/>
      <c r="C39" s="271"/>
      <c r="D39" s="271"/>
    </row>
    <row r="40" spans="1:4" ht="15">
      <c r="A40" s="116"/>
      <c r="B40" s="116"/>
      <c r="C40" s="271"/>
      <c r="D40" s="271"/>
    </row>
  </sheetData>
  <sheetProtection/>
  <mergeCells count="2">
    <mergeCell ref="A3:D3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L32"/>
  <sheetViews>
    <sheetView zoomScalePageLayoutView="0" workbookViewId="0" topLeftCell="A1">
      <selection activeCell="A2" sqref="A2:L2"/>
    </sheetView>
  </sheetViews>
  <sheetFormatPr defaultColWidth="9.140625" defaultRowHeight="15"/>
  <cols>
    <col min="1" max="1" width="64.28125" style="0" customWidth="1"/>
    <col min="3" max="3" width="11.7109375" style="0" customWidth="1"/>
    <col min="4" max="4" width="12.421875" style="0" customWidth="1"/>
    <col min="5" max="5" width="21.57421875" style="0" customWidth="1"/>
    <col min="6" max="6" width="21.8515625" style="0" customWidth="1"/>
    <col min="7" max="9" width="19.57421875" style="0" customWidth="1"/>
    <col min="10" max="10" width="16.421875" style="0" customWidth="1"/>
    <col min="11" max="11" width="16.28125" style="0" customWidth="1"/>
    <col min="12" max="12" width="30.140625" style="0" customWidth="1"/>
  </cols>
  <sheetData>
    <row r="1" ht="15">
      <c r="A1" s="138" t="s">
        <v>708</v>
      </c>
    </row>
    <row r="2" spans="1:12" ht="30" customHeight="1">
      <c r="A2" s="314" t="s">
        <v>735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</row>
    <row r="3" spans="1:12" ht="27" customHeight="1">
      <c r="A3" s="312" t="s">
        <v>722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</row>
    <row r="4" spans="1:12" ht="16.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ht="15">
      <c r="A5" s="4" t="s">
        <v>644</v>
      </c>
    </row>
    <row r="6" spans="1:12" ht="61.5" customHeight="1">
      <c r="A6" s="2" t="s">
        <v>64</v>
      </c>
      <c r="B6" s="3" t="s">
        <v>65</v>
      </c>
      <c r="C6" s="52" t="s">
        <v>618</v>
      </c>
      <c r="D6" s="52" t="s">
        <v>18</v>
      </c>
      <c r="E6" s="52" t="s">
        <v>19</v>
      </c>
      <c r="F6" s="52" t="s">
        <v>20</v>
      </c>
      <c r="G6" s="52" t="s">
        <v>621</v>
      </c>
      <c r="H6" s="52" t="s">
        <v>621</v>
      </c>
      <c r="I6" s="52" t="s">
        <v>629</v>
      </c>
      <c r="J6" s="52" t="s">
        <v>619</v>
      </c>
      <c r="K6" s="52" t="s">
        <v>620</v>
      </c>
      <c r="L6" s="52" t="s">
        <v>622</v>
      </c>
    </row>
    <row r="7" spans="1:12" ht="25.5">
      <c r="A7" s="39"/>
      <c r="B7" s="39"/>
      <c r="C7" s="39"/>
      <c r="D7" s="39"/>
      <c r="E7" s="39"/>
      <c r="F7" s="39"/>
      <c r="G7" s="54" t="s">
        <v>630</v>
      </c>
      <c r="H7" s="83" t="s">
        <v>21</v>
      </c>
      <c r="I7" s="53"/>
      <c r="J7" s="39"/>
      <c r="K7" s="39"/>
      <c r="L7" s="39"/>
    </row>
    <row r="8" spans="1:12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">
      <c r="A9" s="13" t="s">
        <v>167</v>
      </c>
      <c r="B9" s="6" t="s">
        <v>168</v>
      </c>
      <c r="C9" s="6"/>
      <c r="D9" s="6"/>
      <c r="E9" s="39"/>
      <c r="F9" s="39"/>
      <c r="G9" s="39"/>
      <c r="H9" s="39"/>
      <c r="I9" s="39"/>
      <c r="J9" s="39"/>
      <c r="K9" s="39"/>
      <c r="L9" s="39"/>
    </row>
    <row r="10" spans="1:12" ht="15">
      <c r="A10" s="13"/>
      <c r="B10" s="6"/>
      <c r="C10" s="6"/>
      <c r="D10" s="6"/>
      <c r="E10" s="39"/>
      <c r="F10" s="39"/>
      <c r="G10" s="39"/>
      <c r="H10" s="39"/>
      <c r="I10" s="39"/>
      <c r="J10" s="39"/>
      <c r="K10" s="39"/>
      <c r="L10" s="39"/>
    </row>
    <row r="11" spans="1:12" ht="15">
      <c r="A11" s="13" t="s">
        <v>400</v>
      </c>
      <c r="B11" s="6" t="s">
        <v>169</v>
      </c>
      <c r="C11" s="6"/>
      <c r="D11" s="6"/>
      <c r="E11" s="39"/>
      <c r="F11" s="39"/>
      <c r="G11" s="39"/>
      <c r="H11" s="39"/>
      <c r="I11" s="39"/>
      <c r="J11" s="39"/>
      <c r="K11" s="39"/>
      <c r="L11" s="39"/>
    </row>
    <row r="12" spans="1:12" ht="15">
      <c r="A12" s="13"/>
      <c r="B12" s="6"/>
      <c r="C12" s="6"/>
      <c r="D12" s="6"/>
      <c r="E12" s="39"/>
      <c r="F12" s="39"/>
      <c r="G12" s="39"/>
      <c r="H12" s="39"/>
      <c r="I12" s="39"/>
      <c r="J12" s="39"/>
      <c r="K12" s="39"/>
      <c r="L12" s="39"/>
    </row>
    <row r="13" spans="1:12" ht="15">
      <c r="A13" s="5" t="s">
        <v>170</v>
      </c>
      <c r="B13" s="6" t="s">
        <v>171</v>
      </c>
      <c r="C13" s="6"/>
      <c r="D13" s="6"/>
      <c r="E13" s="39"/>
      <c r="F13" s="39"/>
      <c r="G13" s="39"/>
      <c r="H13" s="39"/>
      <c r="I13" s="39"/>
      <c r="J13" s="39"/>
      <c r="K13" s="39"/>
      <c r="L13" s="39"/>
    </row>
    <row r="14" spans="1:12" ht="15">
      <c r="A14" s="5"/>
      <c r="B14" s="6"/>
      <c r="C14" s="6"/>
      <c r="D14" s="6"/>
      <c r="E14" s="39"/>
      <c r="F14" s="39"/>
      <c r="G14" s="39"/>
      <c r="H14" s="39"/>
      <c r="I14" s="39"/>
      <c r="J14" s="39"/>
      <c r="K14" s="39"/>
      <c r="L14" s="39"/>
    </row>
    <row r="15" spans="1:12" ht="15">
      <c r="A15" s="13" t="s">
        <v>172</v>
      </c>
      <c r="B15" s="6" t="s">
        <v>173</v>
      </c>
      <c r="C15" s="6"/>
      <c r="D15" s="6"/>
      <c r="E15" s="39"/>
      <c r="F15" s="39"/>
      <c r="G15" s="39"/>
      <c r="H15" s="39"/>
      <c r="I15" s="39"/>
      <c r="J15" s="39"/>
      <c r="K15" s="39"/>
      <c r="L15" s="39"/>
    </row>
    <row r="16" spans="1:12" ht="15">
      <c r="A16" s="13"/>
      <c r="B16" s="6"/>
      <c r="C16" s="6"/>
      <c r="D16" s="6"/>
      <c r="E16" s="39"/>
      <c r="F16" s="39"/>
      <c r="G16" s="39"/>
      <c r="H16" s="39"/>
      <c r="I16" s="39"/>
      <c r="J16" s="39"/>
      <c r="K16" s="39"/>
      <c r="L16" s="39"/>
    </row>
    <row r="17" spans="1:12" ht="15">
      <c r="A17" s="13" t="s">
        <v>174</v>
      </c>
      <c r="B17" s="6" t="s">
        <v>175</v>
      </c>
      <c r="C17" s="6"/>
      <c r="D17" s="6"/>
      <c r="E17" s="39"/>
      <c r="F17" s="39"/>
      <c r="G17" s="39"/>
      <c r="H17" s="39"/>
      <c r="I17" s="39"/>
      <c r="J17" s="39"/>
      <c r="K17" s="39"/>
      <c r="L17" s="39"/>
    </row>
    <row r="18" spans="1:12" ht="15">
      <c r="A18" s="13"/>
      <c r="B18" s="6"/>
      <c r="C18" s="6"/>
      <c r="D18" s="6"/>
      <c r="E18" s="39"/>
      <c r="F18" s="39"/>
      <c r="G18" s="39"/>
      <c r="H18" s="39"/>
      <c r="I18" s="39"/>
      <c r="J18" s="39"/>
      <c r="K18" s="39"/>
      <c r="L18" s="39"/>
    </row>
    <row r="19" spans="1:12" ht="15">
      <c r="A19" s="5" t="s">
        <v>176</v>
      </c>
      <c r="B19" s="6" t="s">
        <v>177</v>
      </c>
      <c r="C19" s="6"/>
      <c r="D19" s="6"/>
      <c r="E19" s="39"/>
      <c r="F19" s="39"/>
      <c r="G19" s="39"/>
      <c r="H19" s="39"/>
      <c r="I19" s="39"/>
      <c r="J19" s="39"/>
      <c r="K19" s="39"/>
      <c r="L19" s="39"/>
    </row>
    <row r="20" spans="1:12" ht="15">
      <c r="A20" s="5" t="s">
        <v>178</v>
      </c>
      <c r="B20" s="6" t="s">
        <v>179</v>
      </c>
      <c r="C20" s="6"/>
      <c r="D20" s="6"/>
      <c r="E20" s="39"/>
      <c r="F20" s="39"/>
      <c r="G20" s="39"/>
      <c r="H20" s="39"/>
      <c r="I20" s="39"/>
      <c r="J20" s="39"/>
      <c r="K20" s="39"/>
      <c r="L20" s="39"/>
    </row>
    <row r="21" spans="1:12" ht="15.75">
      <c r="A21" s="81" t="s">
        <v>401</v>
      </c>
      <c r="B21" s="74" t="s">
        <v>180</v>
      </c>
      <c r="C21" s="74"/>
      <c r="D21" s="74"/>
      <c r="E21" s="82"/>
      <c r="F21" s="82"/>
      <c r="G21" s="82"/>
      <c r="H21" s="82"/>
      <c r="I21" s="82"/>
      <c r="J21" s="82"/>
      <c r="K21" s="82"/>
      <c r="L21" s="82"/>
    </row>
    <row r="22" spans="1:12" ht="15.75">
      <c r="A22" s="22"/>
      <c r="B22" s="8"/>
      <c r="C22" s="8"/>
      <c r="D22" s="8"/>
      <c r="E22" s="39"/>
      <c r="F22" s="39"/>
      <c r="G22" s="39"/>
      <c r="H22" s="39"/>
      <c r="I22" s="39"/>
      <c r="J22" s="39"/>
      <c r="K22" s="39"/>
      <c r="L22" s="39"/>
    </row>
    <row r="23" spans="1:12" ht="15">
      <c r="A23" s="13" t="s">
        <v>181</v>
      </c>
      <c r="B23" s="6" t="s">
        <v>182</v>
      </c>
      <c r="C23" s="6"/>
      <c r="D23" s="6"/>
      <c r="E23" s="39"/>
      <c r="F23" s="39"/>
      <c r="G23" s="39"/>
      <c r="H23" s="39"/>
      <c r="I23" s="39"/>
      <c r="J23" s="39"/>
      <c r="K23" s="39"/>
      <c r="L23" s="39"/>
    </row>
    <row r="24" spans="1:12" ht="15">
      <c r="A24" s="13"/>
      <c r="B24" s="6"/>
      <c r="C24" s="6"/>
      <c r="D24" s="6"/>
      <c r="E24" s="39"/>
      <c r="F24" s="39"/>
      <c r="G24" s="39"/>
      <c r="H24" s="39"/>
      <c r="I24" s="39"/>
      <c r="J24" s="39"/>
      <c r="K24" s="39"/>
      <c r="L24" s="39"/>
    </row>
    <row r="25" spans="1:12" ht="15">
      <c r="A25" s="13" t="s">
        <v>183</v>
      </c>
      <c r="B25" s="6" t="s">
        <v>184</v>
      </c>
      <c r="C25" s="6"/>
      <c r="D25" s="6"/>
      <c r="E25" s="39"/>
      <c r="F25" s="39"/>
      <c r="G25" s="39"/>
      <c r="H25" s="39"/>
      <c r="I25" s="39"/>
      <c r="J25" s="39"/>
      <c r="K25" s="39"/>
      <c r="L25" s="39"/>
    </row>
    <row r="26" spans="1:12" ht="15" hidden="1">
      <c r="A26" s="13"/>
      <c r="B26" s="6"/>
      <c r="C26" s="6"/>
      <c r="D26" s="6"/>
      <c r="E26" s="39"/>
      <c r="F26" s="39"/>
      <c r="G26" s="39"/>
      <c r="H26" s="39"/>
      <c r="I26" s="39"/>
      <c r="J26" s="39"/>
      <c r="K26" s="39"/>
      <c r="L26" s="39"/>
    </row>
    <row r="27" spans="1:12" ht="15" hidden="1">
      <c r="A27" s="13"/>
      <c r="B27" s="6"/>
      <c r="C27" s="6"/>
      <c r="D27" s="6"/>
      <c r="E27" s="39"/>
      <c r="F27" s="39"/>
      <c r="G27" s="39"/>
      <c r="H27" s="39"/>
      <c r="I27" s="39"/>
      <c r="J27" s="39"/>
      <c r="K27" s="39"/>
      <c r="L27" s="39"/>
    </row>
    <row r="28" spans="1:12" ht="15" hidden="1">
      <c r="A28" s="13"/>
      <c r="B28" s="6"/>
      <c r="C28" s="6"/>
      <c r="D28" s="6"/>
      <c r="E28" s="39"/>
      <c r="F28" s="39"/>
      <c r="G28" s="39"/>
      <c r="H28" s="39"/>
      <c r="I28" s="39"/>
      <c r="J28" s="39"/>
      <c r="K28" s="39"/>
      <c r="L28" s="39"/>
    </row>
    <row r="29" spans="1:12" ht="15">
      <c r="A29" s="13"/>
      <c r="B29" s="6"/>
      <c r="C29" s="6"/>
      <c r="D29" s="6"/>
      <c r="E29" s="39"/>
      <c r="F29" s="39"/>
      <c r="G29" s="39"/>
      <c r="H29" s="39"/>
      <c r="I29" s="39"/>
      <c r="J29" s="39"/>
      <c r="K29" s="39"/>
      <c r="L29" s="39"/>
    </row>
    <row r="30" spans="1:12" ht="15">
      <c r="A30" s="13" t="s">
        <v>185</v>
      </c>
      <c r="B30" s="6" t="s">
        <v>186</v>
      </c>
      <c r="C30" s="6"/>
      <c r="D30" s="6"/>
      <c r="E30" s="39"/>
      <c r="F30" s="39"/>
      <c r="G30" s="39"/>
      <c r="H30" s="39"/>
      <c r="I30" s="39"/>
      <c r="J30" s="39"/>
      <c r="K30" s="39"/>
      <c r="L30" s="39"/>
    </row>
    <row r="31" spans="1:12" ht="15">
      <c r="A31" s="13" t="s">
        <v>187</v>
      </c>
      <c r="B31" s="6" t="s">
        <v>188</v>
      </c>
      <c r="C31" s="6"/>
      <c r="D31" s="6"/>
      <c r="E31" s="39"/>
      <c r="F31" s="39"/>
      <c r="G31" s="39"/>
      <c r="H31" s="39"/>
      <c r="I31" s="39"/>
      <c r="J31" s="39"/>
      <c r="K31" s="39"/>
      <c r="L31" s="39"/>
    </row>
    <row r="32" spans="1:12" ht="15.75">
      <c r="A32" s="81" t="s">
        <v>402</v>
      </c>
      <c r="B32" s="74" t="s">
        <v>189</v>
      </c>
      <c r="C32" s="74"/>
      <c r="D32" s="74"/>
      <c r="E32" s="82"/>
      <c r="F32" s="82"/>
      <c r="G32" s="82"/>
      <c r="H32" s="82"/>
      <c r="I32" s="82"/>
      <c r="J32" s="82"/>
      <c r="K32" s="82"/>
      <c r="L32" s="82"/>
    </row>
  </sheetData>
  <sheetProtection/>
  <mergeCells count="2">
    <mergeCell ref="A3:L3"/>
    <mergeCell ref="A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74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ht="15">
      <c r="A1" s="138" t="s">
        <v>709</v>
      </c>
    </row>
    <row r="2" spans="1:9" ht="25.5" customHeight="1">
      <c r="A2" s="288" t="s">
        <v>732</v>
      </c>
      <c r="B2" s="289"/>
      <c r="C2" s="289"/>
      <c r="D2" s="289"/>
      <c r="E2" s="289"/>
      <c r="F2" s="289"/>
      <c r="G2" s="289"/>
      <c r="H2" s="289"/>
      <c r="I2" s="290"/>
    </row>
    <row r="3" spans="1:8" ht="82.5" customHeight="1">
      <c r="A3" s="312" t="s">
        <v>723</v>
      </c>
      <c r="B3" s="310"/>
      <c r="C3" s="310"/>
      <c r="D3" s="310"/>
      <c r="E3" s="310"/>
      <c r="F3" s="310"/>
      <c r="G3" s="310"/>
      <c r="H3" s="310"/>
    </row>
    <row r="4" spans="1:8" ht="20.25" customHeight="1">
      <c r="A4" s="57"/>
      <c r="B4" s="58"/>
      <c r="C4" s="58"/>
      <c r="D4" s="58"/>
      <c r="E4" s="58"/>
      <c r="F4" s="58"/>
      <c r="G4" s="58"/>
      <c r="H4" s="58"/>
    </row>
    <row r="5" ht="15">
      <c r="A5" s="4" t="s">
        <v>644</v>
      </c>
    </row>
    <row r="6" spans="1:9" ht="86.25" customHeight="1">
      <c r="A6" s="2" t="s">
        <v>64</v>
      </c>
      <c r="B6" s="3" t="s">
        <v>65</v>
      </c>
      <c r="C6" s="52" t="s">
        <v>619</v>
      </c>
      <c r="D6" s="52" t="s">
        <v>620</v>
      </c>
      <c r="E6" s="52" t="s">
        <v>623</v>
      </c>
      <c r="F6" s="52" t="s">
        <v>624</v>
      </c>
      <c r="G6" s="52" t="s">
        <v>625</v>
      </c>
      <c r="H6" s="52" t="s">
        <v>626</v>
      </c>
      <c r="I6" s="52" t="s">
        <v>15</v>
      </c>
    </row>
    <row r="7" spans="1:9" ht="15">
      <c r="A7" s="20" t="s">
        <v>482</v>
      </c>
      <c r="B7" s="5" t="s">
        <v>322</v>
      </c>
      <c r="C7" s="39"/>
      <c r="D7" s="39"/>
      <c r="E7" s="53"/>
      <c r="F7" s="39"/>
      <c r="G7" s="39"/>
      <c r="H7" s="39"/>
      <c r="I7" s="39"/>
    </row>
    <row r="8" spans="1:9" ht="15">
      <c r="A8" s="45" t="s">
        <v>203</v>
      </c>
      <c r="B8" s="45" t="s">
        <v>322</v>
      </c>
      <c r="C8" s="39"/>
      <c r="D8" s="39"/>
      <c r="E8" s="39"/>
      <c r="F8" s="39"/>
      <c r="G8" s="39"/>
      <c r="H8" s="39"/>
      <c r="I8" s="39"/>
    </row>
    <row r="9" spans="1:9" ht="30">
      <c r="A9" s="12" t="s">
        <v>323</v>
      </c>
      <c r="B9" s="5" t="s">
        <v>324</v>
      </c>
      <c r="C9" s="39"/>
      <c r="D9" s="39"/>
      <c r="E9" s="39"/>
      <c r="F9" s="39"/>
      <c r="G9" s="39"/>
      <c r="H9" s="39"/>
      <c r="I9" s="39"/>
    </row>
    <row r="10" spans="1:9" ht="15">
      <c r="A10" s="20" t="s">
        <v>529</v>
      </c>
      <c r="B10" s="5" t="s">
        <v>325</v>
      </c>
      <c r="C10" s="39"/>
      <c r="D10" s="39"/>
      <c r="E10" s="39"/>
      <c r="F10" s="39"/>
      <c r="G10" s="39"/>
      <c r="H10" s="39"/>
      <c r="I10" s="39"/>
    </row>
    <row r="11" spans="1:9" ht="15">
      <c r="A11" s="45" t="s">
        <v>203</v>
      </c>
      <c r="B11" s="45" t="s">
        <v>325</v>
      </c>
      <c r="C11" s="39"/>
      <c r="D11" s="39"/>
      <c r="E11" s="39"/>
      <c r="F11" s="39"/>
      <c r="G11" s="39"/>
      <c r="H11" s="39"/>
      <c r="I11" s="39"/>
    </row>
    <row r="12" spans="1:9" ht="15">
      <c r="A12" s="11" t="s">
        <v>502</v>
      </c>
      <c r="B12" s="7" t="s">
        <v>326</v>
      </c>
      <c r="C12" s="39"/>
      <c r="D12" s="39"/>
      <c r="E12" s="39"/>
      <c r="F12" s="39"/>
      <c r="G12" s="39"/>
      <c r="H12" s="39"/>
      <c r="I12" s="39"/>
    </row>
    <row r="13" spans="1:9" ht="15">
      <c r="A13" s="12" t="s">
        <v>530</v>
      </c>
      <c r="B13" s="5" t="s">
        <v>327</v>
      </c>
      <c r="C13" s="39"/>
      <c r="D13" s="39"/>
      <c r="E13" s="39"/>
      <c r="F13" s="39"/>
      <c r="G13" s="39"/>
      <c r="H13" s="39"/>
      <c r="I13" s="39"/>
    </row>
    <row r="14" spans="1:9" ht="15">
      <c r="A14" s="45" t="s">
        <v>211</v>
      </c>
      <c r="B14" s="45" t="s">
        <v>327</v>
      </c>
      <c r="C14" s="39"/>
      <c r="D14" s="39"/>
      <c r="E14" s="39"/>
      <c r="F14" s="39"/>
      <c r="G14" s="39"/>
      <c r="H14" s="39"/>
      <c r="I14" s="39"/>
    </row>
    <row r="15" spans="1:9" ht="15">
      <c r="A15" s="20" t="s">
        <v>328</v>
      </c>
      <c r="B15" s="5" t="s">
        <v>329</v>
      </c>
      <c r="C15" s="39"/>
      <c r="D15" s="39"/>
      <c r="E15" s="39"/>
      <c r="F15" s="39"/>
      <c r="G15" s="39"/>
      <c r="H15" s="39"/>
      <c r="I15" s="39"/>
    </row>
    <row r="16" spans="1:9" ht="15">
      <c r="A16" s="13" t="s">
        <v>531</v>
      </c>
      <c r="B16" s="5" t="s">
        <v>330</v>
      </c>
      <c r="C16" s="28"/>
      <c r="D16" s="28"/>
      <c r="E16" s="28"/>
      <c r="F16" s="28"/>
      <c r="G16" s="28"/>
      <c r="H16" s="28"/>
      <c r="I16" s="28"/>
    </row>
    <row r="17" spans="1:9" ht="15">
      <c r="A17" s="45" t="s">
        <v>212</v>
      </c>
      <c r="B17" s="45" t="s">
        <v>330</v>
      </c>
      <c r="C17" s="28"/>
      <c r="D17" s="28"/>
      <c r="E17" s="28"/>
      <c r="F17" s="28"/>
      <c r="G17" s="28"/>
      <c r="H17" s="28"/>
      <c r="I17" s="28"/>
    </row>
    <row r="18" spans="1:9" ht="15">
      <c r="A18" s="20" t="s">
        <v>331</v>
      </c>
      <c r="B18" s="5" t="s">
        <v>332</v>
      </c>
      <c r="C18" s="28"/>
      <c r="D18" s="28"/>
      <c r="E18" s="28"/>
      <c r="F18" s="28"/>
      <c r="G18" s="28"/>
      <c r="H18" s="28"/>
      <c r="I18" s="28"/>
    </row>
    <row r="19" spans="1:9" ht="15">
      <c r="A19" s="21" t="s">
        <v>503</v>
      </c>
      <c r="B19" s="7" t="s">
        <v>333</v>
      </c>
      <c r="C19" s="28"/>
      <c r="D19" s="28"/>
      <c r="E19" s="28"/>
      <c r="F19" s="28"/>
      <c r="G19" s="28"/>
      <c r="H19" s="28"/>
      <c r="I19" s="28"/>
    </row>
    <row r="20" spans="1:9" ht="15">
      <c r="A20" s="12" t="s">
        <v>348</v>
      </c>
      <c r="B20" s="5" t="s">
        <v>349</v>
      </c>
      <c r="C20" s="28"/>
      <c r="D20" s="28"/>
      <c r="E20" s="28"/>
      <c r="F20" s="28"/>
      <c r="G20" s="28"/>
      <c r="H20" s="28"/>
      <c r="I20" s="28"/>
    </row>
    <row r="21" spans="1:9" ht="15">
      <c r="A21" s="13" t="s">
        <v>350</v>
      </c>
      <c r="B21" s="5" t="s">
        <v>351</v>
      </c>
      <c r="C21" s="28"/>
      <c r="D21" s="28"/>
      <c r="E21" s="28"/>
      <c r="F21" s="28"/>
      <c r="G21" s="28"/>
      <c r="H21" s="28"/>
      <c r="I21" s="28"/>
    </row>
    <row r="22" spans="1:9" ht="15">
      <c r="A22" s="20" t="s">
        <v>352</v>
      </c>
      <c r="B22" s="5" t="s">
        <v>353</v>
      </c>
      <c r="C22" s="28"/>
      <c r="D22" s="28"/>
      <c r="E22" s="28"/>
      <c r="F22" s="28"/>
      <c r="G22" s="28"/>
      <c r="H22" s="28"/>
      <c r="I22" s="28"/>
    </row>
    <row r="23" spans="1:9" ht="15">
      <c r="A23" s="20" t="s">
        <v>487</v>
      </c>
      <c r="B23" s="5" t="s">
        <v>354</v>
      </c>
      <c r="C23" s="28"/>
      <c r="D23" s="28"/>
      <c r="E23" s="28"/>
      <c r="F23" s="28"/>
      <c r="G23" s="28"/>
      <c r="H23" s="28"/>
      <c r="I23" s="28"/>
    </row>
    <row r="24" spans="1:9" ht="15">
      <c r="A24" s="45" t="s">
        <v>237</v>
      </c>
      <c r="B24" s="45" t="s">
        <v>354</v>
      </c>
      <c r="C24" s="28"/>
      <c r="D24" s="28"/>
      <c r="E24" s="28"/>
      <c r="F24" s="28"/>
      <c r="G24" s="28"/>
      <c r="H24" s="28"/>
      <c r="I24" s="28"/>
    </row>
    <row r="25" spans="1:9" ht="15">
      <c r="A25" s="45" t="s">
        <v>238</v>
      </c>
      <c r="B25" s="45" t="s">
        <v>354</v>
      </c>
      <c r="C25" s="28"/>
      <c r="D25" s="28"/>
      <c r="E25" s="28"/>
      <c r="F25" s="28"/>
      <c r="G25" s="28"/>
      <c r="H25" s="28"/>
      <c r="I25" s="28"/>
    </row>
    <row r="26" spans="1:9" ht="15">
      <c r="A26" s="46" t="s">
        <v>239</v>
      </c>
      <c r="B26" s="46" t="s">
        <v>354</v>
      </c>
      <c r="C26" s="28"/>
      <c r="D26" s="28"/>
      <c r="E26" s="28"/>
      <c r="F26" s="28"/>
      <c r="G26" s="28"/>
      <c r="H26" s="28"/>
      <c r="I26" s="28"/>
    </row>
    <row r="27" spans="1:9" ht="15">
      <c r="A27" s="47" t="s">
        <v>506</v>
      </c>
      <c r="B27" s="38" t="s">
        <v>355</v>
      </c>
      <c r="C27" s="28"/>
      <c r="D27" s="28"/>
      <c r="E27" s="28"/>
      <c r="F27" s="28"/>
      <c r="G27" s="28"/>
      <c r="H27" s="28"/>
      <c r="I27" s="28"/>
    </row>
    <row r="28" spans="1:2" ht="15">
      <c r="A28" s="69"/>
      <c r="B28" s="70"/>
    </row>
    <row r="29" spans="1:5" ht="24.75" customHeight="1">
      <c r="A29" s="2" t="s">
        <v>64</v>
      </c>
      <c r="B29" s="3" t="s">
        <v>65</v>
      </c>
      <c r="C29" s="28"/>
      <c r="D29" s="28"/>
      <c r="E29" s="28"/>
    </row>
    <row r="30" spans="1:5" ht="31.5">
      <c r="A30" s="71" t="s">
        <v>14</v>
      </c>
      <c r="B30" s="38"/>
      <c r="C30" s="28"/>
      <c r="D30" s="28"/>
      <c r="E30" s="28"/>
    </row>
    <row r="31" spans="1:5" ht="15.75">
      <c r="A31" s="72" t="s">
        <v>8</v>
      </c>
      <c r="B31" s="38"/>
      <c r="C31" s="28"/>
      <c r="D31" s="28"/>
      <c r="E31" s="28"/>
    </row>
    <row r="32" spans="1:5" ht="31.5">
      <c r="A32" s="72" t="s">
        <v>9</v>
      </c>
      <c r="B32" s="38"/>
      <c r="C32" s="28"/>
      <c r="D32" s="28"/>
      <c r="E32" s="28"/>
    </row>
    <row r="33" spans="1:5" ht="15.75">
      <c r="A33" s="72" t="s">
        <v>10</v>
      </c>
      <c r="B33" s="38"/>
      <c r="C33" s="28"/>
      <c r="D33" s="28"/>
      <c r="E33" s="28"/>
    </row>
    <row r="34" spans="1:5" ht="31.5">
      <c r="A34" s="72" t="s">
        <v>11</v>
      </c>
      <c r="B34" s="38"/>
      <c r="C34" s="28"/>
      <c r="D34" s="28"/>
      <c r="E34" s="28"/>
    </row>
    <row r="35" spans="1:5" ht="15.75">
      <c r="A35" s="72" t="s">
        <v>12</v>
      </c>
      <c r="B35" s="38"/>
      <c r="C35" s="28"/>
      <c r="D35" s="28"/>
      <c r="E35" s="28"/>
    </row>
    <row r="36" spans="1:5" ht="15.75">
      <c r="A36" s="72" t="s">
        <v>13</v>
      </c>
      <c r="B36" s="38"/>
      <c r="C36" s="28"/>
      <c r="D36" s="28"/>
      <c r="E36" s="28"/>
    </row>
    <row r="37" spans="1:5" ht="15">
      <c r="A37" s="47" t="s">
        <v>649</v>
      </c>
      <c r="B37" s="38"/>
      <c r="C37" s="28"/>
      <c r="D37" s="28"/>
      <c r="E37" s="28"/>
    </row>
    <row r="38" spans="1:2" ht="15">
      <c r="A38" s="69"/>
      <c r="B38" s="70"/>
    </row>
    <row r="39" spans="1:2" ht="15">
      <c r="A39" s="69"/>
      <c r="B39" s="70"/>
    </row>
    <row r="40" spans="1:2" ht="15">
      <c r="A40" s="69"/>
      <c r="B40" s="70"/>
    </row>
    <row r="41" spans="1:2" ht="15">
      <c r="A41" s="69"/>
      <c r="B41" s="70"/>
    </row>
    <row r="42" spans="1:2" ht="15">
      <c r="A42" s="69"/>
      <c r="B42" s="70"/>
    </row>
    <row r="43" spans="1:2" ht="15">
      <c r="A43" s="69"/>
      <c r="B43" s="70"/>
    </row>
    <row r="44" spans="1:2" ht="15">
      <c r="A44" s="69"/>
      <c r="B44" s="70"/>
    </row>
    <row r="45" spans="1:2" ht="15">
      <c r="A45" s="69"/>
      <c r="B45" s="70"/>
    </row>
    <row r="46" spans="1:2" ht="15">
      <c r="A46" s="69"/>
      <c r="B46" s="70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55" t="s">
        <v>627</v>
      </c>
      <c r="B49" s="4"/>
      <c r="C49" s="4"/>
      <c r="D49" s="4"/>
      <c r="E49" s="4"/>
      <c r="F49" s="4"/>
      <c r="G49" s="4"/>
    </row>
    <row r="50" spans="1:7" ht="15.75">
      <c r="A50" s="56" t="s">
        <v>631</v>
      </c>
      <c r="B50" s="4"/>
      <c r="C50" s="4"/>
      <c r="D50" s="4"/>
      <c r="E50" s="4"/>
      <c r="F50" s="4"/>
      <c r="G50" s="4"/>
    </row>
    <row r="51" spans="1:7" ht="15.75">
      <c r="A51" s="56" t="s">
        <v>632</v>
      </c>
      <c r="B51" s="4"/>
      <c r="C51" s="4"/>
      <c r="D51" s="4"/>
      <c r="E51" s="4"/>
      <c r="F51" s="4"/>
      <c r="G51" s="4"/>
    </row>
    <row r="52" spans="1:7" ht="15.75">
      <c r="A52" s="56" t="s">
        <v>633</v>
      </c>
      <c r="B52" s="4"/>
      <c r="C52" s="4"/>
      <c r="D52" s="4"/>
      <c r="E52" s="4"/>
      <c r="F52" s="4"/>
      <c r="G52" s="4"/>
    </row>
    <row r="53" spans="1:7" ht="15.75">
      <c r="A53" s="56" t="s">
        <v>634</v>
      </c>
      <c r="B53" s="4"/>
      <c r="C53" s="4"/>
      <c r="D53" s="4"/>
      <c r="E53" s="4"/>
      <c r="F53" s="4"/>
      <c r="G53" s="4"/>
    </row>
    <row r="54" spans="1:7" ht="15.75">
      <c r="A54" s="56" t="s">
        <v>635</v>
      </c>
      <c r="B54" s="4"/>
      <c r="C54" s="4"/>
      <c r="D54" s="4"/>
      <c r="E54" s="4"/>
      <c r="F54" s="4"/>
      <c r="G54" s="4"/>
    </row>
    <row r="55" spans="1:7" ht="15">
      <c r="A55" s="55" t="s">
        <v>628</v>
      </c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  <row r="57" spans="1:8" ht="45.75" customHeight="1">
      <c r="A57" s="316" t="s">
        <v>636</v>
      </c>
      <c r="B57" s="317"/>
      <c r="C57" s="317"/>
      <c r="D57" s="317"/>
      <c r="E57" s="317"/>
      <c r="F57" s="317"/>
      <c r="G57" s="317"/>
      <c r="H57" s="317"/>
    </row>
    <row r="60" ht="15.75">
      <c r="A60" s="48" t="s">
        <v>638</v>
      </c>
    </row>
    <row r="61" ht="15.75">
      <c r="A61" s="56" t="s">
        <v>639</v>
      </c>
    </row>
    <row r="62" ht="15.75">
      <c r="A62" s="56" t="s">
        <v>640</v>
      </c>
    </row>
    <row r="63" ht="15.75">
      <c r="A63" s="56" t="s">
        <v>641</v>
      </c>
    </row>
    <row r="64" ht="15">
      <c r="A64" s="55" t="s">
        <v>637</v>
      </c>
    </row>
    <row r="65" ht="15.75">
      <c r="A65" s="56" t="s">
        <v>642</v>
      </c>
    </row>
    <row r="67" ht="15.75">
      <c r="A67" s="67" t="s">
        <v>6</v>
      </c>
    </row>
    <row r="68" ht="15.75">
      <c r="A68" s="67" t="s">
        <v>7</v>
      </c>
    </row>
    <row r="69" ht="15.75">
      <c r="A69" s="68" t="s">
        <v>8</v>
      </c>
    </row>
    <row r="70" ht="15.75">
      <c r="A70" s="68" t="s">
        <v>9</v>
      </c>
    </row>
    <row r="71" ht="15.75">
      <c r="A71" s="68" t="s">
        <v>10</v>
      </c>
    </row>
    <row r="72" ht="15.75">
      <c r="A72" s="68" t="s">
        <v>11</v>
      </c>
    </row>
    <row r="73" ht="15.75">
      <c r="A73" s="68" t="s">
        <v>12</v>
      </c>
    </row>
    <row r="74" ht="15.75">
      <c r="A74" s="68" t="s">
        <v>13</v>
      </c>
    </row>
  </sheetData>
  <sheetProtection/>
  <mergeCells count="3">
    <mergeCell ref="A3:H3"/>
    <mergeCell ref="A57:H57"/>
    <mergeCell ref="A2:I2"/>
  </mergeCells>
  <hyperlinks>
    <hyperlink ref="A19" r:id="rId1" display="http://njt.hu/cgi_bin/njt_doc.cgi?docid=142896.245143#foot4"/>
    <hyperlink ref="A49" r:id="rId2" display="http://njt.hu/cgi_bin/njt_doc.cgi?docid=142896.245143#foot4"/>
    <hyperlink ref="A55" r:id="rId3" display="http://njt.hu/cgi_bin/njt_doc.cgi?docid=142896.245143#foot5"/>
    <hyperlink ref="A64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6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1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5.7109375" style="0" customWidth="1"/>
    <col min="2" max="2" width="15.7109375" style="0" customWidth="1"/>
    <col min="3" max="3" width="13.140625" style="0" customWidth="1"/>
    <col min="4" max="4" width="15.421875" style="0" customWidth="1"/>
  </cols>
  <sheetData>
    <row r="1" ht="15">
      <c r="A1" s="138" t="s">
        <v>710</v>
      </c>
    </row>
    <row r="2" spans="1:9" ht="27" customHeight="1">
      <c r="A2" s="286" t="s">
        <v>732</v>
      </c>
      <c r="B2" s="287"/>
      <c r="C2" s="287"/>
      <c r="D2" s="287"/>
      <c r="E2" s="287"/>
      <c r="F2" s="287"/>
      <c r="G2" s="287"/>
      <c r="H2" s="287"/>
      <c r="I2" s="287"/>
    </row>
    <row r="3" spans="1:6" ht="21.75" customHeight="1">
      <c r="A3" s="312" t="s">
        <v>724</v>
      </c>
      <c r="B3" s="313"/>
      <c r="C3" s="313"/>
      <c r="D3" s="313"/>
      <c r="E3" s="63"/>
      <c r="F3" s="63"/>
    </row>
    <row r="4" spans="1:6" ht="24" customHeight="1">
      <c r="A4" s="256"/>
      <c r="E4" s="63"/>
      <c r="F4" s="63"/>
    </row>
    <row r="5" ht="22.5" customHeight="1"/>
    <row r="6" spans="1:4" ht="15">
      <c r="A6" s="302" t="s">
        <v>64</v>
      </c>
      <c r="B6" s="304" t="s">
        <v>65</v>
      </c>
      <c r="C6" s="319" t="s">
        <v>644</v>
      </c>
      <c r="D6" s="320"/>
    </row>
    <row r="7" spans="1:4" ht="15">
      <c r="A7" s="318"/>
      <c r="B7" s="318"/>
      <c r="C7" s="3" t="s">
        <v>675</v>
      </c>
      <c r="D7" s="3" t="s">
        <v>16</v>
      </c>
    </row>
    <row r="8" spans="1:4" ht="15">
      <c r="A8" s="28" t="s">
        <v>702</v>
      </c>
      <c r="B8" s="28" t="s">
        <v>165</v>
      </c>
      <c r="C8" s="158">
        <v>143113000</v>
      </c>
      <c r="D8" s="158">
        <v>9761493</v>
      </c>
    </row>
    <row r="9" spans="1:4" ht="15.75">
      <c r="A9" s="13"/>
      <c r="B9" s="6"/>
      <c r="C9" s="169"/>
      <c r="D9" s="169"/>
    </row>
    <row r="10" spans="1:4" ht="15">
      <c r="A10" s="257" t="s">
        <v>703</v>
      </c>
      <c r="B10" s="257" t="s">
        <v>165</v>
      </c>
      <c r="C10" s="258"/>
      <c r="D10" s="258"/>
    </row>
  </sheetData>
  <sheetProtection/>
  <mergeCells count="5">
    <mergeCell ref="A3:D3"/>
    <mergeCell ref="A6:A7"/>
    <mergeCell ref="B6:B7"/>
    <mergeCell ref="C6:D6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I70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</cols>
  <sheetData>
    <row r="1" ht="15">
      <c r="A1" s="138" t="s">
        <v>707</v>
      </c>
    </row>
    <row r="2" spans="1:9" ht="22.5" customHeight="1">
      <c r="A2" s="288" t="s">
        <v>732</v>
      </c>
      <c r="B2" s="289"/>
      <c r="C2" s="289"/>
      <c r="D2" s="289"/>
      <c r="E2" s="289"/>
      <c r="F2" s="289"/>
      <c r="G2" s="289"/>
      <c r="H2" s="289"/>
      <c r="I2" s="290"/>
    </row>
    <row r="3" spans="1:6" ht="48.75" customHeight="1">
      <c r="A3" s="312" t="s">
        <v>725</v>
      </c>
      <c r="B3" s="313"/>
      <c r="C3" s="313"/>
      <c r="D3" s="321"/>
      <c r="E3" s="322"/>
      <c r="F3" s="322"/>
    </row>
    <row r="4" spans="1:3" ht="21" customHeight="1">
      <c r="A4" s="59"/>
      <c r="B4" s="60"/>
      <c r="C4" s="60"/>
    </row>
    <row r="5" ht="15">
      <c r="A5" s="4" t="s">
        <v>644</v>
      </c>
    </row>
    <row r="6" spans="1:6" ht="51.75">
      <c r="A6" s="40" t="s">
        <v>617</v>
      </c>
      <c r="B6" s="3" t="s">
        <v>65</v>
      </c>
      <c r="C6" s="73" t="s">
        <v>0</v>
      </c>
      <c r="D6" s="73" t="s">
        <v>1</v>
      </c>
      <c r="E6" s="73" t="s">
        <v>22</v>
      </c>
      <c r="F6" s="73" t="s">
        <v>23</v>
      </c>
    </row>
    <row r="7" spans="1:6" ht="15">
      <c r="A7" s="12" t="s">
        <v>410</v>
      </c>
      <c r="B7" s="5" t="s">
        <v>202</v>
      </c>
      <c r="C7" s="28"/>
      <c r="D7" s="28"/>
      <c r="E7" s="28"/>
      <c r="F7" s="28"/>
    </row>
    <row r="8" spans="1:6" ht="15">
      <c r="A8" s="19" t="s">
        <v>203</v>
      </c>
      <c r="B8" s="19" t="s">
        <v>202</v>
      </c>
      <c r="C8" s="28"/>
      <c r="D8" s="28"/>
      <c r="E8" s="28"/>
      <c r="F8" s="28"/>
    </row>
    <row r="9" spans="1:6" ht="15">
      <c r="A9" s="19" t="s">
        <v>204</v>
      </c>
      <c r="B9" s="19" t="s">
        <v>202</v>
      </c>
      <c r="C9" s="28"/>
      <c r="D9" s="28"/>
      <c r="E9" s="28"/>
      <c r="F9" s="28"/>
    </row>
    <row r="10" spans="1:6" ht="30">
      <c r="A10" s="12" t="s">
        <v>205</v>
      </c>
      <c r="B10" s="5" t="s">
        <v>206</v>
      </c>
      <c r="C10" s="28"/>
      <c r="D10" s="28"/>
      <c r="E10" s="28"/>
      <c r="F10" s="28"/>
    </row>
    <row r="11" spans="1:6" ht="15">
      <c r="A11" s="12" t="s">
        <v>409</v>
      </c>
      <c r="B11" s="5" t="s">
        <v>207</v>
      </c>
      <c r="C11" s="28"/>
      <c r="D11" s="28"/>
      <c r="E11" s="28"/>
      <c r="F11" s="28"/>
    </row>
    <row r="12" spans="1:6" ht="15">
      <c r="A12" s="19" t="s">
        <v>203</v>
      </c>
      <c r="B12" s="19" t="s">
        <v>207</v>
      </c>
      <c r="C12" s="28"/>
      <c r="D12" s="28"/>
      <c r="E12" s="28"/>
      <c r="F12" s="28"/>
    </row>
    <row r="13" spans="1:6" ht="15">
      <c r="A13" s="19" t="s">
        <v>204</v>
      </c>
      <c r="B13" s="19" t="s">
        <v>208</v>
      </c>
      <c r="C13" s="28"/>
      <c r="D13" s="28"/>
      <c r="E13" s="28"/>
      <c r="F13" s="28"/>
    </row>
    <row r="14" spans="1:6" ht="15">
      <c r="A14" s="11" t="s">
        <v>408</v>
      </c>
      <c r="B14" s="7" t="s">
        <v>209</v>
      </c>
      <c r="C14" s="28"/>
      <c r="D14" s="28"/>
      <c r="E14" s="28"/>
      <c r="F14" s="28"/>
    </row>
    <row r="15" spans="1:6" ht="15">
      <c r="A15" s="20" t="s">
        <v>413</v>
      </c>
      <c r="B15" s="5" t="s">
        <v>210</v>
      </c>
      <c r="C15" s="28"/>
      <c r="D15" s="28"/>
      <c r="E15" s="28"/>
      <c r="F15" s="28"/>
    </row>
    <row r="16" spans="1:6" ht="15">
      <c r="A16" s="19" t="s">
        <v>211</v>
      </c>
      <c r="B16" s="19" t="s">
        <v>210</v>
      </c>
      <c r="C16" s="28"/>
      <c r="D16" s="28"/>
      <c r="E16" s="28"/>
      <c r="F16" s="28"/>
    </row>
    <row r="17" spans="1:6" ht="15">
      <c r="A17" s="19" t="s">
        <v>212</v>
      </c>
      <c r="B17" s="19" t="s">
        <v>210</v>
      </c>
      <c r="C17" s="28"/>
      <c r="D17" s="28"/>
      <c r="E17" s="28"/>
      <c r="F17" s="28"/>
    </row>
    <row r="18" spans="1:6" ht="15">
      <c r="A18" s="20" t="s">
        <v>414</v>
      </c>
      <c r="B18" s="5" t="s">
        <v>213</v>
      </c>
      <c r="C18" s="28"/>
      <c r="D18" s="28"/>
      <c r="E18" s="28"/>
      <c r="F18" s="28"/>
    </row>
    <row r="19" spans="1:6" ht="15">
      <c r="A19" s="19" t="s">
        <v>204</v>
      </c>
      <c r="B19" s="19" t="s">
        <v>213</v>
      </c>
      <c r="C19" s="28"/>
      <c r="D19" s="28"/>
      <c r="E19" s="28"/>
      <c r="F19" s="28"/>
    </row>
    <row r="20" spans="1:6" ht="15">
      <c r="A20" s="13" t="s">
        <v>214</v>
      </c>
      <c r="B20" s="5" t="s">
        <v>215</v>
      </c>
      <c r="C20" s="28"/>
      <c r="D20" s="28"/>
      <c r="E20" s="28"/>
      <c r="F20" s="28"/>
    </row>
    <row r="21" spans="1:6" ht="15">
      <c r="A21" s="13" t="s">
        <v>415</v>
      </c>
      <c r="B21" s="5" t="s">
        <v>216</v>
      </c>
      <c r="C21" s="28"/>
      <c r="D21" s="28"/>
      <c r="E21" s="28"/>
      <c r="F21" s="28"/>
    </row>
    <row r="22" spans="1:6" ht="15">
      <c r="A22" s="19" t="s">
        <v>212</v>
      </c>
      <c r="B22" s="19" t="s">
        <v>216</v>
      </c>
      <c r="C22" s="28"/>
      <c r="D22" s="28"/>
      <c r="E22" s="28"/>
      <c r="F22" s="28"/>
    </row>
    <row r="23" spans="1:6" ht="15">
      <c r="A23" s="19" t="s">
        <v>204</v>
      </c>
      <c r="B23" s="19" t="s">
        <v>216</v>
      </c>
      <c r="C23" s="28"/>
      <c r="D23" s="28"/>
      <c r="E23" s="28"/>
      <c r="F23" s="28"/>
    </row>
    <row r="24" spans="1:6" ht="15">
      <c r="A24" s="21" t="s">
        <v>411</v>
      </c>
      <c r="B24" s="7" t="s">
        <v>217</v>
      </c>
      <c r="C24" s="28"/>
      <c r="D24" s="28"/>
      <c r="E24" s="28"/>
      <c r="F24" s="28"/>
    </row>
    <row r="25" spans="1:6" ht="15">
      <c r="A25" s="20" t="s">
        <v>218</v>
      </c>
      <c r="B25" s="5" t="s">
        <v>219</v>
      </c>
      <c r="C25" s="28"/>
      <c r="D25" s="28"/>
      <c r="E25" s="28"/>
      <c r="F25" s="28"/>
    </row>
    <row r="26" spans="1:6" ht="15">
      <c r="A26" s="20" t="s">
        <v>220</v>
      </c>
      <c r="B26" s="5" t="s">
        <v>221</v>
      </c>
      <c r="C26" s="28"/>
      <c r="D26" s="28"/>
      <c r="E26" s="28"/>
      <c r="F26" s="28"/>
    </row>
    <row r="27" spans="1:6" ht="15">
      <c r="A27" s="20" t="s">
        <v>224</v>
      </c>
      <c r="B27" s="5" t="s">
        <v>225</v>
      </c>
      <c r="C27" s="28"/>
      <c r="D27" s="28"/>
      <c r="E27" s="28"/>
      <c r="F27" s="28"/>
    </row>
    <row r="28" spans="1:6" ht="15">
      <c r="A28" s="20" t="s">
        <v>226</v>
      </c>
      <c r="B28" s="5" t="s">
        <v>227</v>
      </c>
      <c r="C28" s="28"/>
      <c r="D28" s="28"/>
      <c r="E28" s="28"/>
      <c r="F28" s="28"/>
    </row>
    <row r="29" spans="1:6" ht="15">
      <c r="A29" s="20" t="s">
        <v>228</v>
      </c>
      <c r="B29" s="5" t="s">
        <v>229</v>
      </c>
      <c r="C29" s="28"/>
      <c r="D29" s="28"/>
      <c r="E29" s="28"/>
      <c r="F29" s="28"/>
    </row>
    <row r="30" spans="1:6" ht="15">
      <c r="A30" s="94" t="s">
        <v>412</v>
      </c>
      <c r="B30" s="95" t="s">
        <v>230</v>
      </c>
      <c r="C30" s="75"/>
      <c r="D30" s="75"/>
      <c r="E30" s="75"/>
      <c r="F30" s="75"/>
    </row>
    <row r="31" spans="1:6" ht="15">
      <c r="A31" s="20" t="s">
        <v>231</v>
      </c>
      <c r="B31" s="5" t="s">
        <v>232</v>
      </c>
      <c r="C31" s="28"/>
      <c r="D31" s="28"/>
      <c r="E31" s="28"/>
      <c r="F31" s="28"/>
    </row>
    <row r="32" spans="1:6" ht="15">
      <c r="A32" s="12" t="s">
        <v>233</v>
      </c>
      <c r="B32" s="5" t="s">
        <v>234</v>
      </c>
      <c r="C32" s="28"/>
      <c r="D32" s="28"/>
      <c r="E32" s="28"/>
      <c r="F32" s="28"/>
    </row>
    <row r="33" spans="1:6" ht="15">
      <c r="A33" s="20" t="s">
        <v>416</v>
      </c>
      <c r="B33" s="5" t="s">
        <v>235</v>
      </c>
      <c r="C33" s="28"/>
      <c r="D33" s="28"/>
      <c r="E33" s="28"/>
      <c r="F33" s="28"/>
    </row>
    <row r="34" spans="1:6" ht="15">
      <c r="A34" s="19" t="s">
        <v>204</v>
      </c>
      <c r="B34" s="19" t="s">
        <v>235</v>
      </c>
      <c r="C34" s="28"/>
      <c r="D34" s="28"/>
      <c r="E34" s="28"/>
      <c r="F34" s="28"/>
    </row>
    <row r="35" spans="1:6" ht="15">
      <c r="A35" s="20" t="s">
        <v>417</v>
      </c>
      <c r="B35" s="5" t="s">
        <v>236</v>
      </c>
      <c r="C35" s="28"/>
      <c r="D35" s="28"/>
      <c r="E35" s="28"/>
      <c r="F35" s="28"/>
    </row>
    <row r="36" spans="1:6" ht="15">
      <c r="A36" s="19" t="s">
        <v>237</v>
      </c>
      <c r="B36" s="19" t="s">
        <v>236</v>
      </c>
      <c r="C36" s="28"/>
      <c r="D36" s="28"/>
      <c r="E36" s="28"/>
      <c r="F36" s="28"/>
    </row>
    <row r="37" spans="1:6" ht="15">
      <c r="A37" s="19" t="s">
        <v>238</v>
      </c>
      <c r="B37" s="19" t="s">
        <v>236</v>
      </c>
      <c r="C37" s="28"/>
      <c r="D37" s="28"/>
      <c r="E37" s="28"/>
      <c r="F37" s="28"/>
    </row>
    <row r="38" spans="1:6" ht="15">
      <c r="A38" s="19" t="s">
        <v>239</v>
      </c>
      <c r="B38" s="19" t="s">
        <v>236</v>
      </c>
      <c r="C38" s="28"/>
      <c r="D38" s="28"/>
      <c r="E38" s="28"/>
      <c r="F38" s="28"/>
    </row>
    <row r="39" spans="1:6" ht="15">
      <c r="A39" s="19" t="s">
        <v>204</v>
      </c>
      <c r="B39" s="19" t="s">
        <v>236</v>
      </c>
      <c r="C39" s="28"/>
      <c r="D39" s="28"/>
      <c r="E39" s="28"/>
      <c r="F39" s="28"/>
    </row>
    <row r="40" spans="1:6" ht="15">
      <c r="A40" s="94" t="s">
        <v>418</v>
      </c>
      <c r="B40" s="95" t="s">
        <v>240</v>
      </c>
      <c r="C40" s="75"/>
      <c r="D40" s="75"/>
      <c r="E40" s="75"/>
      <c r="F40" s="75"/>
    </row>
    <row r="43" spans="1:6" ht="51.75">
      <c r="A43" s="40" t="s">
        <v>617</v>
      </c>
      <c r="B43" s="3" t="s">
        <v>65</v>
      </c>
      <c r="C43" s="73" t="s">
        <v>0</v>
      </c>
      <c r="D43" s="73" t="s">
        <v>1</v>
      </c>
      <c r="E43" s="73" t="s">
        <v>22</v>
      </c>
      <c r="F43" s="73" t="s">
        <v>23</v>
      </c>
    </row>
    <row r="44" spans="1:6" ht="15">
      <c r="A44" s="20" t="s">
        <v>482</v>
      </c>
      <c r="B44" s="5" t="s">
        <v>322</v>
      </c>
      <c r="C44" s="28"/>
      <c r="D44" s="28"/>
      <c r="E44" s="28"/>
      <c r="F44" s="28"/>
    </row>
    <row r="45" spans="1:6" ht="15">
      <c r="A45" s="45" t="s">
        <v>203</v>
      </c>
      <c r="B45" s="45" t="s">
        <v>322</v>
      </c>
      <c r="C45" s="28"/>
      <c r="D45" s="28"/>
      <c r="E45" s="28"/>
      <c r="F45" s="28"/>
    </row>
    <row r="46" spans="1:6" ht="30">
      <c r="A46" s="12" t="s">
        <v>323</v>
      </c>
      <c r="B46" s="5" t="s">
        <v>324</v>
      </c>
      <c r="C46" s="28"/>
      <c r="D46" s="28"/>
      <c r="E46" s="28"/>
      <c r="F46" s="28"/>
    </row>
    <row r="47" spans="1:6" ht="15">
      <c r="A47" s="20" t="s">
        <v>529</v>
      </c>
      <c r="B47" s="5" t="s">
        <v>325</v>
      </c>
      <c r="C47" s="28"/>
      <c r="D47" s="28"/>
      <c r="E47" s="28"/>
      <c r="F47" s="28"/>
    </row>
    <row r="48" spans="1:6" ht="15">
      <c r="A48" s="45" t="s">
        <v>203</v>
      </c>
      <c r="B48" s="45" t="s">
        <v>325</v>
      </c>
      <c r="C48" s="28"/>
      <c r="D48" s="28"/>
      <c r="E48" s="28"/>
      <c r="F48" s="28"/>
    </row>
    <row r="49" spans="1:6" ht="15">
      <c r="A49" s="11" t="s">
        <v>502</v>
      </c>
      <c r="B49" s="7" t="s">
        <v>326</v>
      </c>
      <c r="C49" s="28"/>
      <c r="D49" s="28"/>
      <c r="E49" s="28"/>
      <c r="F49" s="28"/>
    </row>
    <row r="50" spans="1:6" ht="15">
      <c r="A50" s="12" t="s">
        <v>530</v>
      </c>
      <c r="B50" s="5" t="s">
        <v>327</v>
      </c>
      <c r="C50" s="28"/>
      <c r="D50" s="28"/>
      <c r="E50" s="28"/>
      <c r="F50" s="28"/>
    </row>
    <row r="51" spans="1:6" ht="15">
      <c r="A51" s="45" t="s">
        <v>211</v>
      </c>
      <c r="B51" s="45" t="s">
        <v>327</v>
      </c>
      <c r="C51" s="28"/>
      <c r="D51" s="28"/>
      <c r="E51" s="28"/>
      <c r="F51" s="28"/>
    </row>
    <row r="52" spans="1:6" ht="15">
      <c r="A52" s="20" t="s">
        <v>328</v>
      </c>
      <c r="B52" s="5" t="s">
        <v>329</v>
      </c>
      <c r="C52" s="28"/>
      <c r="D52" s="28"/>
      <c r="E52" s="28"/>
      <c r="F52" s="28"/>
    </row>
    <row r="53" spans="1:6" ht="15">
      <c r="A53" s="13" t="s">
        <v>531</v>
      </c>
      <c r="B53" s="5" t="s">
        <v>330</v>
      </c>
      <c r="C53" s="28"/>
      <c r="D53" s="28"/>
      <c r="E53" s="28"/>
      <c r="F53" s="28"/>
    </row>
    <row r="54" spans="1:6" ht="15">
      <c r="A54" s="45" t="s">
        <v>212</v>
      </c>
      <c r="B54" s="45" t="s">
        <v>330</v>
      </c>
      <c r="C54" s="28"/>
      <c r="D54" s="28"/>
      <c r="E54" s="28"/>
      <c r="F54" s="28"/>
    </row>
    <row r="55" spans="1:6" ht="15">
      <c r="A55" s="20" t="s">
        <v>331</v>
      </c>
      <c r="B55" s="5" t="s">
        <v>332</v>
      </c>
      <c r="C55" s="28"/>
      <c r="D55" s="28"/>
      <c r="E55" s="28"/>
      <c r="F55" s="28"/>
    </row>
    <row r="56" spans="1:6" ht="15">
      <c r="A56" s="21" t="s">
        <v>503</v>
      </c>
      <c r="B56" s="7" t="s">
        <v>333</v>
      </c>
      <c r="C56" s="28"/>
      <c r="D56" s="28"/>
      <c r="E56" s="28"/>
      <c r="F56" s="28"/>
    </row>
    <row r="57" spans="1:6" ht="15">
      <c r="A57" s="21" t="s">
        <v>337</v>
      </c>
      <c r="B57" s="7" t="s">
        <v>338</v>
      </c>
      <c r="C57" s="28"/>
      <c r="D57" s="28"/>
      <c r="E57" s="28"/>
      <c r="F57" s="28"/>
    </row>
    <row r="58" spans="1:6" ht="15">
      <c r="A58" s="21" t="s">
        <v>339</v>
      </c>
      <c r="B58" s="7" t="s">
        <v>340</v>
      </c>
      <c r="C58" s="28"/>
      <c r="D58" s="28"/>
      <c r="E58" s="28"/>
      <c r="F58" s="28"/>
    </row>
    <row r="59" spans="1:6" ht="15">
      <c r="A59" s="21" t="s">
        <v>343</v>
      </c>
      <c r="B59" s="7" t="s">
        <v>344</v>
      </c>
      <c r="C59" s="28"/>
      <c r="D59" s="28"/>
      <c r="E59" s="28"/>
      <c r="F59" s="28"/>
    </row>
    <row r="60" spans="1:6" ht="15">
      <c r="A60" s="11" t="s">
        <v>643</v>
      </c>
      <c r="B60" s="7" t="s">
        <v>345</v>
      </c>
      <c r="C60" s="28"/>
      <c r="D60" s="28"/>
      <c r="E60" s="28"/>
      <c r="F60" s="28"/>
    </row>
    <row r="61" spans="1:6" ht="15">
      <c r="A61" s="15" t="s">
        <v>346</v>
      </c>
      <c r="B61" s="7" t="s">
        <v>345</v>
      </c>
      <c r="C61" s="28"/>
      <c r="D61" s="28"/>
      <c r="E61" s="28"/>
      <c r="F61" s="28"/>
    </row>
    <row r="62" spans="1:6" ht="15">
      <c r="A62" s="96" t="s">
        <v>505</v>
      </c>
      <c r="B62" s="97" t="s">
        <v>347</v>
      </c>
      <c r="C62" s="92"/>
      <c r="D62" s="92"/>
      <c r="E62" s="92"/>
      <c r="F62" s="92"/>
    </row>
    <row r="63" spans="1:6" ht="15">
      <c r="A63" s="12" t="s">
        <v>348</v>
      </c>
      <c r="B63" s="5" t="s">
        <v>349</v>
      </c>
      <c r="C63" s="28"/>
      <c r="D63" s="28"/>
      <c r="E63" s="28"/>
      <c r="F63" s="28"/>
    </row>
    <row r="64" spans="1:6" ht="15">
      <c r="A64" s="13" t="s">
        <v>350</v>
      </c>
      <c r="B64" s="5" t="s">
        <v>351</v>
      </c>
      <c r="C64" s="28"/>
      <c r="D64" s="28"/>
      <c r="E64" s="28"/>
      <c r="F64" s="28"/>
    </row>
    <row r="65" spans="1:6" ht="15">
      <c r="A65" s="20" t="s">
        <v>352</v>
      </c>
      <c r="B65" s="5" t="s">
        <v>353</v>
      </c>
      <c r="C65" s="28"/>
      <c r="D65" s="28"/>
      <c r="E65" s="28"/>
      <c r="F65" s="28"/>
    </row>
    <row r="66" spans="1:6" ht="15">
      <c r="A66" s="20" t="s">
        <v>487</v>
      </c>
      <c r="B66" s="5" t="s">
        <v>354</v>
      </c>
      <c r="C66" s="28"/>
      <c r="D66" s="28"/>
      <c r="E66" s="28"/>
      <c r="F66" s="28"/>
    </row>
    <row r="67" spans="1:6" ht="15">
      <c r="A67" s="45" t="s">
        <v>237</v>
      </c>
      <c r="B67" s="45" t="s">
        <v>354</v>
      </c>
      <c r="C67" s="28"/>
      <c r="D67" s="28"/>
      <c r="E67" s="28"/>
      <c r="F67" s="28"/>
    </row>
    <row r="68" spans="1:6" ht="15">
      <c r="A68" s="45" t="s">
        <v>238</v>
      </c>
      <c r="B68" s="45" t="s">
        <v>354</v>
      </c>
      <c r="C68" s="28"/>
      <c r="D68" s="28"/>
      <c r="E68" s="28"/>
      <c r="F68" s="28"/>
    </row>
    <row r="69" spans="1:6" ht="15">
      <c r="A69" s="46" t="s">
        <v>239</v>
      </c>
      <c r="B69" s="46" t="s">
        <v>354</v>
      </c>
      <c r="C69" s="28"/>
      <c r="D69" s="28"/>
      <c r="E69" s="28"/>
      <c r="F69" s="28"/>
    </row>
    <row r="70" spans="1:6" ht="15">
      <c r="A70" s="98" t="s">
        <v>506</v>
      </c>
      <c r="B70" s="97" t="s">
        <v>355</v>
      </c>
      <c r="C70" s="92"/>
      <c r="D70" s="92"/>
      <c r="E70" s="92"/>
      <c r="F70" s="92"/>
    </row>
  </sheetData>
  <sheetProtection/>
  <mergeCells count="2">
    <mergeCell ref="A3:F3"/>
    <mergeCell ref="A2:I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horvathneapro</cp:lastModifiedBy>
  <cp:lastPrinted>2017-04-28T09:21:31Z</cp:lastPrinted>
  <dcterms:created xsi:type="dcterms:W3CDTF">2014-01-03T21:48:14Z</dcterms:created>
  <dcterms:modified xsi:type="dcterms:W3CDTF">2017-05-03T13:37:51Z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